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96" windowWidth="14340" windowHeight="8472" activeTab="0"/>
  </bookViews>
  <sheets>
    <sheet name="cuadro 1.1.1" sheetId="1" r:id="rId1"/>
    <sheet name="cuadro 1.1.2" sheetId="2" r:id="rId2"/>
  </sheets>
  <definedNames/>
  <calcPr fullCalcOnLoad="1"/>
</workbook>
</file>

<file path=xl/sharedStrings.xml><?xml version="1.0" encoding="utf-8"?>
<sst xmlns="http://schemas.openxmlformats.org/spreadsheetml/2006/main" count="607" uniqueCount="311">
  <si>
    <t>Ce.gestor</t>
  </si>
  <si>
    <t>PosPre</t>
  </si>
  <si>
    <t>Fondo</t>
  </si>
  <si>
    <t xml:space="preserve"> Presupuesto Actual</t>
  </si>
  <si>
    <t xml:space="preserve">   Cuota Liberación</t>
  </si>
  <si>
    <t xml:space="preserve">     Solicitado</t>
  </si>
  <si>
    <t xml:space="preserve">      Comprometido</t>
  </si>
  <si>
    <t xml:space="preserve">         Devengado</t>
  </si>
  <si>
    <t xml:space="preserve">            Pagado</t>
  </si>
  <si>
    <t xml:space="preserve">         Disponible</t>
  </si>
  <si>
    <t>Disponible Liberado</t>
  </si>
  <si>
    <t>E-00101</t>
  </si>
  <si>
    <t>SUELDOS PARA CARGOS FIJOS</t>
  </si>
  <si>
    <t>E-00103</t>
  </si>
  <si>
    <t>SERVICIOS ESPECIALES</t>
  </si>
  <si>
    <t>E-00201</t>
  </si>
  <si>
    <t>TIEMPO EXTRAORDINARIO</t>
  </si>
  <si>
    <t>E-00202</t>
  </si>
  <si>
    <t>RECARGO DE FUNCIONES</t>
  </si>
  <si>
    <t>E-00301</t>
  </si>
  <si>
    <t>RETRIBUCION POR AÑOS SERVIDOS</t>
  </si>
  <si>
    <t>E-00302</t>
  </si>
  <si>
    <t>RESTRICCION AL EJERCICIO LIBERAL DE LA PROFESION</t>
  </si>
  <si>
    <t>E-00304</t>
  </si>
  <si>
    <t>SALARIO ESCOLAR</t>
  </si>
  <si>
    <t>E-00399</t>
  </si>
  <si>
    <t>OTROS INCENTIVOS SALARIALES</t>
  </si>
  <si>
    <t>E-00303</t>
  </si>
  <si>
    <t>DECIMOTERCER MES</t>
  </si>
  <si>
    <t>E0040120016900</t>
  </si>
  <si>
    <t>CCSS CONTRIBUCION PATRONAL SEGURO SALUD (SEGUN LEY NO. 17 DEL 22/10/1943, LEY CONSTITUTIVA DE LA C.C.S.S. Y REGLAMENTO NO. 7082</t>
  </si>
  <si>
    <t>E0040520016900</t>
  </si>
  <si>
    <t>BANCO POPULAR Y DE DESARROLLO COMUNAL. (BPDC) (SEGUN LEY NO. 4351 DEL 11/07/1969, LEY ORGANICA DEL B.P.D.C.).</t>
  </si>
  <si>
    <t>E0050120016900</t>
  </si>
  <si>
    <t>CCSS CONTRIBUCION PATRONAL SEGURO PENSIONES (SEGUN LEY NO. 17 DEL 22/10/1943, LEY CONSTITUTIVA DE LA C.C.S.S. Y REGLAMENTO NO. 6898</t>
  </si>
  <si>
    <t>E0050220016900</t>
  </si>
  <si>
    <t>CCSS APORTE PATRONAL REGIMEN PENSIONES (SEGUN LEY DE PROTECCION AL TRABAJADOR NO. 7983 DEL 16 DE FEBRERO DEL 2000).</t>
  </si>
  <si>
    <t>E0050320016900</t>
  </si>
  <si>
    <t>CCSS APORTE PATRONAL FONDO CAPITALIZACION LABORAL (SEGUN LEY DE PROTECCION AL TRABAJADOR NO. 7983 DEL 16 DE FEBRERO DEL 2000).</t>
  </si>
  <si>
    <t>E0050520016900</t>
  </si>
  <si>
    <t>ASOCIACION SOLIDARISTA DE EMPLEADOS DEL MINISTERIO DE AGRICULTURA Y GANADERIA. (ASEMAG). (APORTE PATRONAL DEL 5.5% SEGUN LEY NO.6970</t>
  </si>
  <si>
    <t>E-10102</t>
  </si>
  <si>
    <t>ALQUILER DE MAQUINARIA, EQUIPO Y MOBILIARIO</t>
  </si>
  <si>
    <t>E-10103</t>
  </si>
  <si>
    <t>ALQUILER DE EQUIPO DE COMPUTO</t>
  </si>
  <si>
    <t>E-10104</t>
  </si>
  <si>
    <t>ALQUILER Y DERECHOS PARA TELECOMUNICACIONES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</si>
  <si>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</si>
  <si>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</si>
  <si>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</si>
  <si>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</si>
  <si>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</si>
  <si>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</si>
  <si>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</si>
  <si>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</si>
  <si>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</si>
  <si>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</si>
  <si>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E-10301</t>
  </si>
  <si>
    <t>INFORMACION</t>
  </si>
  <si>
    <t>E-10302</t>
  </si>
  <si>
    <t>PUBLICIDAD Y PROPAGANDA</t>
  </si>
  <si>
    <t>E-10303</t>
  </si>
  <si>
    <t>IMPRESION, ENCUADERNACION Y OTROS</t>
  </si>
  <si>
    <t>E-10304</t>
  </si>
  <si>
    <t>TRANSPORTE DE BIENES</t>
  </si>
  <si>
    <t>E-10306</t>
  </si>
  <si>
    <t>COMIS. Y GASTOS POR SERV. FINANCIEROS Y COMERCIAL.</t>
  </si>
  <si>
    <t>E-10307</t>
  </si>
  <si>
    <t>SERVICIOS DE TRANSFERENCIA ELECTRONICA DE INFORMA</t>
  </si>
  <si>
    <t>E-10406</t>
  </si>
  <si>
    <t>SERVICIOS GENERALES</t>
  </si>
  <si>
    <t>E-10499</t>
  </si>
  <si>
    <t>OTROS SERVICIOS DE GESTION Y APOYO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</si>
  <si>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</si>
  <si>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</si>
  <si>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</si>
  <si>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</si>
  <si>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</si>
  <si>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</si>
  <si>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</si>
  <si>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</si>
  <si>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E-10601</t>
  </si>
  <si>
    <t>SEGUROS</t>
  </si>
  <si>
    <t>E-10702</t>
  </si>
  <si>
    <t>ACTIVIDADES PROTOCOLARIAS Y SOCIALES</t>
  </si>
  <si>
    <t>E-10801</t>
  </si>
  <si>
    <t>MANTENIMIENTO DE EDIFICIOS, LOCALES Y TERRENOS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</si>
  <si>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</si>
  <si>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</si>
  <si>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</si>
  <si>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</si>
  <si>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</si>
  <si>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</si>
  <si>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</si>
  <si>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</si>
  <si>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</si>
  <si>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</si>
  <si>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</si>
  <si>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</si>
  <si>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E-19902</t>
  </si>
  <si>
    <t>INTERESES MORATORIOS Y MULTAS</t>
  </si>
  <si>
    <t>E-19905</t>
  </si>
  <si>
    <t>DEDUCIBLES</t>
  </si>
  <si>
    <t>E-19999</t>
  </si>
  <si>
    <t>OTROS SERVICIOS NO ESPECIFICADOS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</si>
  <si>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</si>
  <si>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</si>
  <si>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</si>
  <si>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</si>
  <si>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</si>
  <si>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</si>
  <si>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</si>
  <si>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</si>
  <si>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E-20203</t>
  </si>
  <si>
    <t>ALIMENTOS Y BEBIDAS</t>
  </si>
  <si>
    <t>E-20301</t>
  </si>
  <si>
    <t>MATERIALES Y PRODUCTOS METALICOS</t>
  </si>
  <si>
    <t>E-20302</t>
  </si>
  <si>
    <t>MATERIALES Y PRODUCTOS MINERALES Y ASFALTICOS</t>
  </si>
  <si>
    <t>E-20304</t>
  </si>
  <si>
    <t>MAT. Y PROD. ELECTRICOS, TELEFONICOS Y DE COMPUTO</t>
  </si>
  <si>
    <t>E-20305</t>
  </si>
  <si>
    <t>MATERIALES Y PRODUCTOS DE VIDRIO</t>
  </si>
  <si>
    <t>E-20306</t>
  </si>
  <si>
    <t>MATERIALES Y PRODUCTOS DE PLASTICO</t>
  </si>
  <si>
    <t>E-20399</t>
  </si>
  <si>
    <t>OTROS MAT. Y PROD.DE USO EN LA CONSTRU. Y MANTENIM</t>
  </si>
  <si>
    <t>E-20401</t>
  </si>
  <si>
    <t>HERRAMIENTAS E INSTRUMENTOS</t>
  </si>
  <si>
    <t>E-20402</t>
  </si>
  <si>
    <t>REPUESTOS Y ACCESORIOS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</si>
  <si>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</si>
  <si>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</si>
  <si>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</si>
  <si>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</si>
  <si>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</si>
  <si>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</si>
  <si>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</si>
  <si>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</si>
  <si>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</si>
  <si>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</si>
  <si>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</si>
  <si>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</si>
  <si>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</si>
  <si>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</si>
  <si>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</si>
  <si>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</si>
  <si>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E-50102</t>
  </si>
  <si>
    <t>EQUIPO DE TRANSPORTE</t>
  </si>
  <si>
    <t>E-50104</t>
  </si>
  <si>
    <t>EQUIPO Y MOBILIARIO DE OFICINA</t>
  </si>
  <si>
    <t>E-50199</t>
  </si>
  <si>
    <t>MAQUINARIA, EQUIPO Y MOBILIARIO DIVERSO</t>
  </si>
  <si>
    <t>E-50101</t>
  </si>
  <si>
    <t>MAQUINARIA Y EQUIPO PARA LA PRODUCCION</t>
  </si>
  <si>
    <t>E-50103</t>
  </si>
  <si>
    <t>EQUIPO DE COMUNICACION</t>
  </si>
  <si>
    <t>E-50105</t>
  </si>
  <si>
    <t>EQUIPO Y PROGRAMAS DE COMPUTO</t>
  </si>
  <si>
    <t>E-59903</t>
  </si>
  <si>
    <t>BIENES INTANGIBLES</t>
  </si>
  <si>
    <t>E6010220316900</t>
  </si>
  <si>
    <t>INSTITUTO NACIONAL DE INNOVACION TECNOLOGICA AGROPECUARIA (INTA). (PARA CUBRIR EL GASTO OPERATIVO Y ATENDER LO DISPUESTO EN LA LEY</t>
  </si>
  <si>
    <t>E6010220516900</t>
  </si>
  <si>
    <t>SERVICIO NACIONAL DE SALUD ANIMAL (SENASA). (PARA CUBRIR GASTOS POR CONCEPTO DE SALARIOS, SEGUN LEY NO.8495 "LEY GENERAL DEL SERVICIO</t>
  </si>
  <si>
    <t>E6010220816900</t>
  </si>
  <si>
    <t>SERVICIO NACIONAL DE SALUD ANIMAL (SENASA). (PARA LA ADQUISICION DE CUATRO CORRALES MODULARES PARA LOS PUESTOS FRONTERIZOS DE PEÑAS</t>
  </si>
  <si>
    <t>E6010228016900</t>
  </si>
  <si>
    <t>CONSEJO NACIONAL DE CLUBES 4-S. (PARA CUBRIR PROYECTOS PRODUCTIVOS DE JOVENES Y MUJERES RURALES EN COSTA RICA. SEGUN LEY NO.2680,</t>
  </si>
  <si>
    <t>E6010320016900</t>
  </si>
  <si>
    <t>CCSS CONTRIBUCION ESTATAL SEGURO PENSIONES (CONTRIBUCION ESTATAL AL SEGURO DE PENSIONES, SEGUN LEY NO. 17 DEL 22/10/1943, LEY CONSTITUTIVA</t>
  </si>
  <si>
    <t>E6010320216900</t>
  </si>
  <si>
    <t>CCSS CONTRIBUCION ESTATAL SEGURO SALUD (CONTRIBUCION ESTATAL AL SEGURO DE SALUD, SEGUN LEY NO. 17 DEL 22/10/1943, LEY CONSTITUTIVA DE LA</t>
  </si>
  <si>
    <t>E6010320316900</t>
  </si>
  <si>
    <t>PROGRAMA INTEGRAL DE MERCADEO AGROPECUARIO (PIMA). (RECURSOS DE CONTRAPARTIDA LOCAL PARA ATENDER EL PROYECTO DEL MERCADO REGIONAL</t>
  </si>
  <si>
    <t>E6010320916900</t>
  </si>
  <si>
    <t>UNIVERSIDAD DE COSTA RICA - SEDE REGIONAL LIMON (UCR). (PARA FOMENTAR LA INVESTIGACION Y EL DESARROLLO AGROINDUSTRIAL DEL EXCEDENTE BANANERO</t>
  </si>
  <si>
    <t>E6010322516900</t>
  </si>
  <si>
    <t>INSTITUTO COSTARRICENSE DE PESCA Y ACUICULTURA (INCOPESCA). (PARA CUBRIR GASTOS DE OPERACION, SEGUN LEY NO.7384 "LEY DE CREACION DEL INSTITUTO</t>
  </si>
  <si>
    <t>E6010322816900</t>
  </si>
  <si>
    <t>SERVICIO NACIONAL DE AGUAS SUBTERRANEAS, RIEGO Y AVENAMIENTO (SENARA). (PARA CUBRIR GASTOS DE OPERACION, ASIMISMO INCLUYE ¢147,0 MILLONES PARA</t>
  </si>
  <si>
    <t>E6010322916900</t>
  </si>
  <si>
    <t>OFICINA NACIONAL DE SEMILLAS (ONS). (RECURSOS INCORPORADOS PARA CUBRIR GASTO OPERATIVO Y BRINDAR APOYO INSTITUCIONAL, EN</t>
  </si>
  <si>
    <t>E6010527016900</t>
  </si>
  <si>
    <t>CONSEJO NACIONAL DE PRODUCCION (CNP). (PARA ATENDER GASTOS OPERATIVOS DEL CONSEJO NACIONAL DE PRODUCCION (CNP), EN APOYO A LA</t>
  </si>
  <si>
    <t>E6010527116900</t>
  </si>
  <si>
    <t>CONSEJO NACIONAL DE PRODUCCIÓN (CNP). (RECURSOS PA RA CUBRIR EL LEVANTAMIENTO DE PLANOS CONSTRUCTIVOS CORRESPONDIENTES AL CENTRO DE VALOR AGREGADO ZO</t>
  </si>
  <si>
    <t>E6010828316900</t>
  </si>
  <si>
    <t>FIDEICOMISO MAG-BANCA COMERCIAL ESTATAL. (RECURSOS NECESARIOS PARA CUBRIR LOS GASTOS DE OPERACIÓN DE L FIDEICOMISO, COMISIONES DEL FIDUCIARIO Y COMIS</t>
  </si>
  <si>
    <t>E-60201</t>
  </si>
  <si>
    <t>BECAS A FUNCIONARIOS</t>
  </si>
  <si>
    <t>E-60301</t>
  </si>
  <si>
    <t>PRESTACIONES LEGALES</t>
  </si>
  <si>
    <t>E-60399</t>
  </si>
  <si>
    <t>OTRAS PRESTACIONES</t>
  </si>
  <si>
    <t>E-60601</t>
  </si>
  <si>
    <t>INDEMNIZACIONES</t>
  </si>
  <si>
    <t>E6070133516900</t>
  </si>
  <si>
    <t>ORGANIZACION DE LAS NACIONES UNIDAS PARA LA AGRICULTURA Y LA ALIMENTACION (FAO). (CUOTA ORDINARIA ANUAL, SEGUN LEY NO.6546 "ACUERDO CON</t>
  </si>
  <si>
    <t>E6070140016900</t>
  </si>
  <si>
    <t>CENTRO AGRONOMICO TROPICAL DE INVESTIGACION Y ENSEÑANZA (CATIE). (CUOTA ORDINARIA ANUAL, SEGUN LEY NO.8028 "REFORMA INTEGRAL AL CONTRATO</t>
  </si>
  <si>
    <t>E6070142016900</t>
  </si>
  <si>
    <t>CONSEJO AGROPECUARIO CENTROAMERICANO (CAC). (CUOTA ORDINARIA ANUAL, SEGUN ACUERDO DE COOPERACION TECNICA DEL 13/11/2003, INCLUYE</t>
  </si>
  <si>
    <t>E6070147816900</t>
  </si>
  <si>
    <t>INSTITUTO INTERAMERICANO DE COOPERACION PARA LA AGRICULTURA (IICA). (CUOTA ORDINARIA ANUAL. LEY NO.6459 "CONVENCION SOBRE EL INSTITUTO</t>
  </si>
  <si>
    <t>E6070147916900</t>
  </si>
  <si>
    <t>FEDERACION PANAMERICANA DE LECHERIA (FEPALE). (CUOTA ORDINARIA ANUAL SEGUN DECRETO 005-2013-MAG DEL 12/04/2013).</t>
  </si>
  <si>
    <t>E-90201</t>
  </si>
  <si>
    <t>SUMAS LIBRES SIN ASIGNACION PRESUPUESTARIA</t>
  </si>
  <si>
    <t>E7010220016900</t>
  </si>
  <si>
    <t>SERVICIO FITOSANITARIO DEL ESTADO (SFE). (RECURSOS PARA LA COMPRA DE CUATRO INCINERADORES PARA LOS PUESTOS FRONTERIZOS TERRESTRES DE PEÑAS</t>
  </si>
  <si>
    <t>E7010320016900</t>
  </si>
  <si>
    <t>SERVICIO NACIONAL DE AGUAS SUBTERRÁNEAS, RIEGO Y A VENAMIENTO (SENARA). (CUBREN OBRAS DE INFRAESTRUCT URA PARA LA AMPLIACIÓN Y MEJORA DEL CANAL OESTE</t>
  </si>
  <si>
    <t>E7010520016900</t>
  </si>
  <si>
    <t>CONSEJO NACIONAL DE PRODUCCION (CNP). (RECURSOS DESTINADOS PARA LA CONSTRUCCION Y EQUIPAMIENTO DE UNA PLANTA DE TECNOLOGIAS DE</t>
  </si>
  <si>
    <t>E7010328016900</t>
  </si>
  <si>
    <t>SERVICIO NACIONAL DE AGUAS SUBTERRANEAS, RIEGO Y AVENAMIENTO (SENARA). (PARA ATENDER LO DISPUESTO EN LA LEY NO.8685 APROBACION DEL CONTRATO DE</t>
  </si>
  <si>
    <t>E7010320116900</t>
  </si>
  <si>
    <t>PROGRAMA INTEGRAL DE MERCADEO AGROPECUARIO (PIMA). (APROBACION DEL CONTRATO DE PRESTAMO NO.2157 SUSCRITO EL 23/07/2015 POR LA REPUBLICA</t>
  </si>
  <si>
    <t>E7030130016900</t>
  </si>
  <si>
    <t>FEDERACION REGIONAL DE CENTROS AGRICOLAS CANTONALES DEL PACIFICO SUR. (PARA FOMENTAR LA INVESTIGACION Y EL DESARROLLO AGROINDUSTRIAL DEL</t>
  </si>
  <si>
    <t>E7030131016900</t>
  </si>
  <si>
    <t>FEDERACION REGIONAL DE CENTROS AGRICOLAS CANTONALES HUETAR ATLANTICA. (PARA FOMENTAR LA INVESTIGACION Y EL DESARROLLO AGROINDUSTRIAL DEL</t>
  </si>
  <si>
    <t>E0040120017000</t>
  </si>
  <si>
    <t>E0040520017000</t>
  </si>
  <si>
    <t>E0050120017000</t>
  </si>
  <si>
    <t>E0050220017000</t>
  </si>
  <si>
    <t>E0050320017000</t>
  </si>
  <si>
    <t>E0050520017000</t>
  </si>
  <si>
    <t>ASOCIACION SOLIDARISTA DE EMPLEADOS DEL MINISTERIO DE AGRICULTURA Y GANADERIA. (ASEMAG). (APORTE PATRONAL DEL 5.5% SEGUN LEY DE</t>
  </si>
  <si>
    <t>E-10701</t>
  </si>
  <si>
    <t>ACTIVIDADES DE CAPACITACION</t>
  </si>
  <si>
    <t>E6010320017000</t>
  </si>
  <si>
    <t>E6010320217000</t>
  </si>
  <si>
    <t>E0040120017500</t>
  </si>
  <si>
    <t>E0040520017500</t>
  </si>
  <si>
    <t>E0050120017500</t>
  </si>
  <si>
    <t>E0050220017500</t>
  </si>
  <si>
    <t>E0050320017500</t>
  </si>
  <si>
    <t>E0050520017500</t>
  </si>
  <si>
    <t>ASOCIACION SOLIDARISTA DE EMPLEADOS DEL MINISTERIO DE AGRICULTURA Y GANADERIA (ASEMAG). (APORTE PATRONAL DEL 5.5% SEGUN LEY DE</t>
  </si>
  <si>
    <t>E-20202</t>
  </si>
  <si>
    <t>PRODUCTOS AGROFORESTALES</t>
  </si>
  <si>
    <t>E-20204</t>
  </si>
  <si>
    <t>ALIMENTOS PARA ANIMALES</t>
  </si>
  <si>
    <t>E-20303</t>
  </si>
  <si>
    <t>MADERA Y SUS DERIVADOS</t>
  </si>
  <si>
    <t>E-50201</t>
  </si>
  <si>
    <t>EDIFICIOS</t>
  </si>
  <si>
    <t>E6010320017500</t>
  </si>
  <si>
    <t>E6010320217500</t>
  </si>
  <si>
    <t>E6010330317500</t>
  </si>
  <si>
    <t>CORPORACION GANADERA (CORFOGA) (PROYECTO DE APOYO AL PROGRAMA PILOTO NACIONAL DE GANADERIA BAJA EN EMISIONES, QUE SE ENMARCA EN</t>
  </si>
  <si>
    <t>E6040220017500</t>
  </si>
  <si>
    <t>FUNDACIÓN PARA EL FOMENTO Y PROMOCIÓN DE LA INVEST IGACIÓN Y TRANSFERENCIA DE TECNOLOGÍA AGROPECUARIA (FITTACORI). (RECURSOS DONADOS POR LA COOPERACI</t>
  </si>
  <si>
    <t>E7030224017500</t>
  </si>
  <si>
    <t>E7030120517500</t>
  </si>
  <si>
    <t>TRANSFERENCIAS DE CAPITAL A ASOCIACIONES. (PARA LA EJECUCION DE PROYECTOS QUE CALIFIQUEN DENTRO DEL PROGRAMA DE INVERSION Y DESARROLLO</t>
  </si>
  <si>
    <t>E7030120617500</t>
  </si>
  <si>
    <t>ASOCIACIÓN DE MUJERES ORGANIZADAS DE BIOLLEY DE BUENOS AIRES (MODERNIZACIÓN DEL MICRO BENEFICIO ASOMOBI, MEDIANTE EL FORTALECIMIENTO DE LOS</t>
  </si>
  <si>
    <t>E7030120717500</t>
  </si>
  <si>
    <t>ASOCIACIÓN CÁMARA PUNTARENENSE DE PESCADORES (ADQUISICIÓN DE BALIZAS PARA EL SISTEMA DE SEGUIMIENTO SATELITAL DE EMBARCACIONES CAMARONERAS</t>
  </si>
  <si>
    <t>E7030224117500</t>
  </si>
  <si>
    <t>FUNDACION PARA EL FOMENTO Y PROMOCION DE LA INVESTIGACION Y TRANSFERENCIA DE TECNOLOGIA AGROPECUARIA (FITTACORI). (PARA LA EJECUCION DE</t>
  </si>
  <si>
    <t>E7010420017500</t>
  </si>
  <si>
    <t>MUNICIPALIDAD DE AGUIRRE (PARA LA CONSTRUCCIÓN DE UN CAMPO MULTIUSO PARA LA CAPACITACIÓN Y DESARROLLO DE ACTIVIDADES</t>
  </si>
  <si>
    <t>E7020120017500</t>
  </si>
  <si>
    <t>TRANSFERENCIAS DE CAPITAL A PERSONAS. (FONDOS PARA EL RECONOCIMIENTO DE BENEFICIOS AMBIENTALES EN EL MARCO DE LAS PRIORIDADES</t>
  </si>
  <si>
    <t>E7020120117500</t>
  </si>
  <si>
    <t>TRANSFERENCIAS DE CAPITAL A PERSONAS. (RECONOCIMIE NTO DE BENEFICIOS POR BUENAS PRÁCTICAS AGRÍCOLAS Y PECUARIAS, CORRESPONDIENTES A PROYECTOS DE ORGA</t>
  </si>
  <si>
    <t>E-10403</t>
  </si>
  <si>
    <t>SERVICIOS DE INGENIERIA</t>
  </si>
  <si>
    <t>E-10404</t>
  </si>
  <si>
    <t>SERVICIOS EN CIENCIAS ECONOMICAS Y SOCIALES</t>
  </si>
  <si>
    <t>E-50106</t>
  </si>
  <si>
    <t>EQUIPO SANITARIO, DE LABORATORIO E INVESTIGACION</t>
  </si>
  <si>
    <t>E-50107</t>
  </si>
  <si>
    <t>EQUIPO Y MOBILIARIO EDUCACIONAL, DEP. Y RECREATIVO</t>
  </si>
  <si>
    <t>E-50202</t>
  </si>
  <si>
    <t>VIAS DE COMUNICACION TERRESTRE</t>
  </si>
  <si>
    <t>E-50207</t>
  </si>
  <si>
    <t>INSTALACIONES</t>
  </si>
  <si>
    <t xml:space="preserve">    Recep Mer</t>
  </si>
  <si>
    <t xml:space="preserve">% Ejecución </t>
  </si>
  <si>
    <t>Cuadro 1.1.1</t>
  </si>
  <si>
    <t>Ministerio de Agricultura y Ganadería</t>
  </si>
  <si>
    <t>Comparativo del monto autorizado y ejecutado según partida</t>
  </si>
  <si>
    <t>Al 30 de Junio del 2017</t>
  </si>
  <si>
    <t>En colones</t>
  </si>
  <si>
    <t xml:space="preserve">SUB TOTAL </t>
  </si>
  <si>
    <t>0 - REMUNERACIONES</t>
  </si>
  <si>
    <t>1 - SERVICIOS</t>
  </si>
  <si>
    <t>2 - MATERIALES Y SUMINISTROS</t>
  </si>
  <si>
    <t>5 - BIENES DURADEROS</t>
  </si>
  <si>
    <t>6 - TRANSFERENCIAS CORRIENTES</t>
  </si>
  <si>
    <t xml:space="preserve">7 - TRANSFERENCIAS DE CAPITAL </t>
  </si>
  <si>
    <t>9 - CUENTAS ESPECIALES</t>
  </si>
  <si>
    <t xml:space="preserve">Recursos de crédito público </t>
  </si>
  <si>
    <t xml:space="preserve">TOTAL GENERAL </t>
  </si>
  <si>
    <t xml:space="preserve">Partida </t>
  </si>
  <si>
    <t>Cuadro 1.1.2</t>
  </si>
  <si>
    <t>Factores que afectaron la ejecución presupuestaria y acciones correctivas</t>
  </si>
  <si>
    <t>al 30 de junio del 2017</t>
  </si>
  <si>
    <t xml:space="preserve">Partida Presupuestaria </t>
  </si>
  <si>
    <t xml:space="preserve">Factores que afectaron </t>
  </si>
  <si>
    <t>Acción correctiva</t>
  </si>
  <si>
    <t>Responsable directo de ejecutar las acciones 1/</t>
  </si>
  <si>
    <t>1/ Se refiere a la persona directa de ejecutar la acción, no se refiere al Director (a) de Programa o Subprograma.</t>
  </si>
  <si>
    <t>Fuente: Unidades Ejecutoras / Unidad Planificación Estratégica.</t>
  </si>
  <si>
    <r>
      <rPr>
        <b/>
        <sz val="12"/>
        <color indexed="8"/>
        <rFont val="Times New Roman"/>
        <family val="1"/>
      </rPr>
      <t>1/ Ejecución:</t>
    </r>
    <r>
      <rPr>
        <sz val="12"/>
        <color indexed="8"/>
        <rFont val="Times New Roman"/>
        <family val="1"/>
      </rPr>
      <t xml:space="preserve"> para ministerios y los poderes corresponde al devengado, que es el reconocimiento del gasto por la recepción de bienes y servicios independientemente de cuando se efectúe el pago de la obligación.</t>
    </r>
  </si>
  <si>
    <r>
      <rPr>
        <b/>
        <sz val="12"/>
        <color indexed="8"/>
        <rFont val="Times New Roman"/>
        <family val="1"/>
      </rPr>
      <t xml:space="preserve">Fuente: </t>
    </r>
    <r>
      <rPr>
        <sz val="12"/>
        <color indexed="8"/>
        <rFont val="Times New Roman"/>
        <family val="1"/>
      </rPr>
      <t>SIGAF / Unidades Ejecutoras / Unidad de Planificación Estratégica.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</si>
</sst>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vertical="center"/>
    </xf>
    <xf numFmtId="4" fontId="39" fillId="0" borderId="0" xfId="0" applyNumberFormat="1" applyFont="1" applyAlignment="1">
      <alignment vertical="center"/>
    </xf>
    <xf numFmtId="0" fontId="39" fillId="0" borderId="0" xfId="0" applyFont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4" fontId="40" fillId="0" borderId="0" xfId="0" applyNumberFormat="1" applyFont="1" applyAlignment="1">
      <alignment vertical="center"/>
    </xf>
    <xf numFmtId="10" fontId="40" fillId="0" borderId="0" xfId="53" applyNumberFormat="1" applyFont="1" applyAlignment="1">
      <alignment vertical="center"/>
    </xf>
    <xf numFmtId="10" fontId="39" fillId="0" borderId="0" xfId="53" applyNumberFormat="1" applyFont="1" applyAlignment="1">
      <alignment vertical="center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/>
    </xf>
    <xf numFmtId="10" fontId="41" fillId="0" borderId="0" xfId="53" applyNumberFormat="1" applyFont="1" applyAlignment="1">
      <alignment vertical="center"/>
    </xf>
    <xf numFmtId="0" fontId="42" fillId="33" borderId="0" xfId="0" applyFont="1" applyFill="1" applyAlignment="1">
      <alignment horizontal="center" vertical="center"/>
    </xf>
    <xf numFmtId="4" fontId="42" fillId="33" borderId="0" xfId="0" applyNumberFormat="1" applyFont="1" applyFill="1" applyAlignment="1">
      <alignment horizontal="center" vertical="center"/>
    </xf>
    <xf numFmtId="10" fontId="42" fillId="33" borderId="0" xfId="53" applyNumberFormat="1" applyFont="1" applyFill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4"/>
  <sheetViews>
    <sheetView showGridLines="0" tabSelected="1" zoomScalePageLayoutView="0" workbookViewId="0" topLeftCell="C1">
      <selection activeCell="F199" sqref="F199"/>
    </sheetView>
  </sheetViews>
  <sheetFormatPr defaultColWidth="11.57421875" defaultRowHeight="15"/>
  <cols>
    <col min="1" max="1" width="0" style="10" hidden="1" customWidth="1"/>
    <col min="2" max="2" width="15.7109375" style="10" hidden="1" customWidth="1"/>
    <col min="3" max="3" width="38.7109375" style="10" customWidth="1"/>
    <col min="4" max="4" width="0" style="10" hidden="1" customWidth="1"/>
    <col min="5" max="5" width="23.00390625" style="11" customWidth="1"/>
    <col min="6" max="6" width="19.7109375" style="11" customWidth="1"/>
    <col min="7" max="7" width="13.7109375" style="12" customWidth="1"/>
    <col min="8" max="8" width="17.7109375" style="11" hidden="1" customWidth="1"/>
    <col min="9" max="9" width="14.8515625" style="11" hidden="1" customWidth="1"/>
    <col min="10" max="10" width="16.7109375" style="11" hidden="1" customWidth="1"/>
    <col min="11" max="11" width="12.7109375" style="11" hidden="1" customWidth="1"/>
    <col min="12" max="14" width="17.7109375" style="11" hidden="1" customWidth="1"/>
    <col min="15" max="16384" width="11.57421875" style="10" customWidth="1"/>
  </cols>
  <sheetData>
    <row r="1" spans="3:14" s="6" customFormat="1" ht="20.25">
      <c r="C1" s="21" t="s">
        <v>284</v>
      </c>
      <c r="D1" s="21"/>
      <c r="E1" s="21"/>
      <c r="F1" s="21"/>
      <c r="G1" s="21"/>
      <c r="H1" s="7"/>
      <c r="I1" s="7"/>
      <c r="J1" s="7"/>
      <c r="K1" s="7"/>
      <c r="L1" s="7"/>
      <c r="M1" s="7"/>
      <c r="N1" s="7"/>
    </row>
    <row r="2" spans="3:14" s="6" customFormat="1" ht="20.25">
      <c r="C2" s="21" t="s">
        <v>285</v>
      </c>
      <c r="D2" s="21"/>
      <c r="E2" s="21"/>
      <c r="F2" s="21"/>
      <c r="G2" s="21"/>
      <c r="H2" s="7"/>
      <c r="I2" s="7"/>
      <c r="J2" s="7"/>
      <c r="K2" s="7"/>
      <c r="L2" s="7"/>
      <c r="M2" s="7"/>
      <c r="N2" s="7"/>
    </row>
    <row r="3" spans="3:14" s="6" customFormat="1" ht="20.25">
      <c r="C3" s="21" t="s">
        <v>286</v>
      </c>
      <c r="D3" s="21"/>
      <c r="E3" s="21"/>
      <c r="F3" s="21"/>
      <c r="G3" s="21"/>
      <c r="H3" s="7"/>
      <c r="I3" s="7"/>
      <c r="J3" s="7"/>
      <c r="K3" s="7"/>
      <c r="L3" s="7"/>
      <c r="M3" s="7"/>
      <c r="N3" s="7"/>
    </row>
    <row r="4" spans="3:14" s="6" customFormat="1" ht="20.25">
      <c r="C4" s="21" t="s">
        <v>287</v>
      </c>
      <c r="D4" s="21"/>
      <c r="E4" s="21"/>
      <c r="F4" s="21"/>
      <c r="G4" s="21"/>
      <c r="H4" s="7"/>
      <c r="I4" s="7"/>
      <c r="J4" s="7"/>
      <c r="K4" s="7"/>
      <c r="L4" s="7"/>
      <c r="M4" s="7"/>
      <c r="N4" s="7"/>
    </row>
    <row r="5" spans="3:14" s="6" customFormat="1" ht="20.25">
      <c r="C5" s="21" t="s">
        <v>288</v>
      </c>
      <c r="D5" s="21"/>
      <c r="E5" s="21"/>
      <c r="F5" s="21"/>
      <c r="G5" s="21"/>
      <c r="H5" s="7"/>
      <c r="I5" s="7"/>
      <c r="J5" s="7"/>
      <c r="K5" s="7"/>
      <c r="L5" s="7"/>
      <c r="M5" s="7"/>
      <c r="N5" s="7"/>
    </row>
    <row r="6" spans="3:7" ht="21">
      <c r="C6" s="14"/>
      <c r="D6" s="14"/>
      <c r="E6" s="15"/>
      <c r="F6" s="15"/>
      <c r="G6" s="16"/>
    </row>
    <row r="7" spans="1:14" s="8" customFormat="1" ht="26.25" customHeight="1">
      <c r="A7" s="8" t="s">
        <v>0</v>
      </c>
      <c r="B7" s="8" t="s">
        <v>1</v>
      </c>
      <c r="C7" s="17" t="s">
        <v>299</v>
      </c>
      <c r="D7" s="17" t="s">
        <v>2</v>
      </c>
      <c r="E7" s="18" t="s">
        <v>3</v>
      </c>
      <c r="F7" s="18" t="s">
        <v>7</v>
      </c>
      <c r="G7" s="19" t="s">
        <v>283</v>
      </c>
      <c r="H7" s="9" t="s">
        <v>4</v>
      </c>
      <c r="I7" s="9" t="s">
        <v>5</v>
      </c>
      <c r="J7" s="9" t="s">
        <v>6</v>
      </c>
      <c r="K7" s="9" t="s">
        <v>282</v>
      </c>
      <c r="L7" s="9" t="s">
        <v>8</v>
      </c>
      <c r="M7" s="9" t="s">
        <v>9</v>
      </c>
      <c r="N7" s="9" t="s">
        <v>10</v>
      </c>
    </row>
    <row r="8" spans="3:14" ht="15">
      <c r="C8" s="10" t="s">
        <v>290</v>
      </c>
      <c r="E8" s="11">
        <f>SUM(E9:E49)</f>
        <v>19561235473</v>
      </c>
      <c r="F8" s="11">
        <f aca="true" t="shared" si="0" ref="F8:N8">SUM(F9:F49)</f>
        <v>8859307166.88</v>
      </c>
      <c r="G8" s="12">
        <f aca="true" t="shared" si="1" ref="G8:G39">+F8/E8</f>
        <v>0.45290120754940716</v>
      </c>
      <c r="H8" s="11">
        <f t="shared" si="0"/>
        <v>19460267966</v>
      </c>
      <c r="I8" s="11">
        <f t="shared" si="0"/>
        <v>0</v>
      </c>
      <c r="J8" s="11">
        <f t="shared" si="0"/>
        <v>1759928174</v>
      </c>
      <c r="K8" s="11">
        <f t="shared" si="0"/>
        <v>0</v>
      </c>
      <c r="L8" s="11">
        <f t="shared" si="0"/>
        <v>8859307166.88</v>
      </c>
      <c r="M8" s="11">
        <f t="shared" si="0"/>
        <v>8942000132.12</v>
      </c>
      <c r="N8" s="11">
        <f t="shared" si="0"/>
        <v>8841032625.12</v>
      </c>
    </row>
    <row r="9" spans="1:14" ht="15" hidden="1">
      <c r="A9" s="10">
        <v>20716900</v>
      </c>
      <c r="B9" s="10" t="s">
        <v>11</v>
      </c>
      <c r="C9" s="10" t="s">
        <v>12</v>
      </c>
      <c r="D9" s="10">
        <v>1</v>
      </c>
      <c r="E9" s="11">
        <v>2503530044</v>
      </c>
      <c r="F9" s="11">
        <v>1127173224.02</v>
      </c>
      <c r="G9" s="12">
        <f t="shared" si="1"/>
        <v>0.45023355190859454</v>
      </c>
      <c r="H9" s="11">
        <v>2502568290</v>
      </c>
      <c r="I9" s="11">
        <v>0</v>
      </c>
      <c r="J9" s="11">
        <v>0</v>
      </c>
      <c r="K9" s="11">
        <v>0</v>
      </c>
      <c r="L9" s="11">
        <v>1127173224.02</v>
      </c>
      <c r="M9" s="11">
        <v>1376356819.98</v>
      </c>
      <c r="N9" s="11">
        <v>1375395065.98</v>
      </c>
    </row>
    <row r="10" spans="1:14" ht="15" hidden="1">
      <c r="A10" s="10">
        <v>20717000</v>
      </c>
      <c r="B10" s="10" t="s">
        <v>11</v>
      </c>
      <c r="C10" s="10" t="s">
        <v>12</v>
      </c>
      <c r="D10" s="10">
        <v>1</v>
      </c>
      <c r="E10" s="11">
        <v>339104941</v>
      </c>
      <c r="F10" s="11">
        <v>136117132.92</v>
      </c>
      <c r="G10" s="12">
        <f t="shared" si="1"/>
        <v>0.40140120789334055</v>
      </c>
      <c r="H10" s="11">
        <v>338911805</v>
      </c>
      <c r="I10" s="11">
        <v>0</v>
      </c>
      <c r="J10" s="11">
        <v>0</v>
      </c>
      <c r="K10" s="11">
        <v>0</v>
      </c>
      <c r="L10" s="11">
        <v>136117132.92</v>
      </c>
      <c r="M10" s="11">
        <v>202987808.08</v>
      </c>
      <c r="N10" s="11">
        <v>202794672.08</v>
      </c>
    </row>
    <row r="11" spans="1:14" ht="15" hidden="1">
      <c r="A11" s="10">
        <v>20717500</v>
      </c>
      <c r="B11" s="10" t="s">
        <v>11</v>
      </c>
      <c r="C11" s="10" t="s">
        <v>12</v>
      </c>
      <c r="D11" s="10">
        <v>1</v>
      </c>
      <c r="E11" s="11">
        <v>3749515560</v>
      </c>
      <c r="F11" s="11">
        <v>1657873723.64</v>
      </c>
      <c r="G11" s="12">
        <f t="shared" si="1"/>
        <v>0.44215677921869995</v>
      </c>
      <c r="H11" s="11">
        <v>3748233517</v>
      </c>
      <c r="I11" s="11">
        <v>0</v>
      </c>
      <c r="J11" s="11">
        <v>0</v>
      </c>
      <c r="K11" s="11">
        <v>0</v>
      </c>
      <c r="L11" s="11">
        <v>1657873723.64</v>
      </c>
      <c r="M11" s="11">
        <v>2091641836.36</v>
      </c>
      <c r="N11" s="11">
        <v>2090359793.36</v>
      </c>
    </row>
    <row r="12" spans="1:14" ht="15" hidden="1">
      <c r="A12" s="10">
        <v>20716900</v>
      </c>
      <c r="B12" s="10" t="s">
        <v>13</v>
      </c>
      <c r="C12" s="10" t="s">
        <v>14</v>
      </c>
      <c r="D12" s="10">
        <v>1</v>
      </c>
      <c r="E12" s="11">
        <v>124275657</v>
      </c>
      <c r="F12" s="11">
        <v>27485065</v>
      </c>
      <c r="G12" s="12">
        <f t="shared" si="1"/>
        <v>0.22116209773889992</v>
      </c>
      <c r="H12" s="11">
        <v>124275657</v>
      </c>
      <c r="I12" s="11">
        <v>0</v>
      </c>
      <c r="J12" s="11">
        <v>0</v>
      </c>
      <c r="K12" s="11">
        <v>0</v>
      </c>
      <c r="L12" s="11">
        <v>27485065</v>
      </c>
      <c r="M12" s="11">
        <v>96790592</v>
      </c>
      <c r="N12" s="11">
        <v>96790592</v>
      </c>
    </row>
    <row r="13" spans="1:14" ht="15" hidden="1">
      <c r="A13" s="10">
        <v>20716900</v>
      </c>
      <c r="B13" s="10" t="s">
        <v>15</v>
      </c>
      <c r="C13" s="10" t="s">
        <v>16</v>
      </c>
      <c r="D13" s="10">
        <v>1</v>
      </c>
      <c r="E13" s="11">
        <v>16150000</v>
      </c>
      <c r="F13" s="11">
        <v>15225999.3</v>
      </c>
      <c r="G13" s="12">
        <f t="shared" si="1"/>
        <v>0.9427863343653251</v>
      </c>
      <c r="H13" s="11">
        <v>16150000</v>
      </c>
      <c r="I13" s="11">
        <v>0</v>
      </c>
      <c r="J13" s="11">
        <v>0</v>
      </c>
      <c r="K13" s="11">
        <v>0</v>
      </c>
      <c r="L13" s="11">
        <v>15225999.3</v>
      </c>
      <c r="M13" s="11">
        <v>924000.7</v>
      </c>
      <c r="N13" s="11">
        <v>924000.7</v>
      </c>
    </row>
    <row r="14" spans="1:14" ht="15" hidden="1">
      <c r="A14" s="10">
        <v>20717500</v>
      </c>
      <c r="B14" s="10" t="s">
        <v>15</v>
      </c>
      <c r="C14" s="10" t="s">
        <v>16</v>
      </c>
      <c r="D14" s="10">
        <v>1</v>
      </c>
      <c r="E14" s="11">
        <v>2000000</v>
      </c>
      <c r="F14" s="11">
        <v>1599422.53</v>
      </c>
      <c r="G14" s="12">
        <f t="shared" si="1"/>
        <v>0.799711265</v>
      </c>
      <c r="H14" s="11">
        <v>2000000</v>
      </c>
      <c r="I14" s="11">
        <v>0</v>
      </c>
      <c r="J14" s="11">
        <v>0</v>
      </c>
      <c r="K14" s="11">
        <v>0</v>
      </c>
      <c r="L14" s="11">
        <v>1599422.53</v>
      </c>
      <c r="M14" s="11">
        <v>400577.47</v>
      </c>
      <c r="N14" s="11">
        <v>400577.47</v>
      </c>
    </row>
    <row r="15" spans="1:14" ht="15" hidden="1">
      <c r="A15" s="10">
        <v>20716900</v>
      </c>
      <c r="B15" s="10" t="s">
        <v>17</v>
      </c>
      <c r="C15" s="10" t="s">
        <v>18</v>
      </c>
      <c r="D15" s="10">
        <v>1</v>
      </c>
      <c r="E15" s="11">
        <v>2000000</v>
      </c>
      <c r="F15" s="11">
        <v>0</v>
      </c>
      <c r="G15" s="12">
        <f t="shared" si="1"/>
        <v>0</v>
      </c>
      <c r="H15" s="11">
        <v>2000000</v>
      </c>
      <c r="I15" s="11">
        <v>0</v>
      </c>
      <c r="J15" s="11">
        <v>0</v>
      </c>
      <c r="K15" s="11">
        <v>0</v>
      </c>
      <c r="L15" s="11">
        <v>0</v>
      </c>
      <c r="M15" s="11">
        <v>2000000</v>
      </c>
      <c r="N15" s="11">
        <v>2000000</v>
      </c>
    </row>
    <row r="16" spans="1:14" ht="15" hidden="1">
      <c r="A16" s="10">
        <v>20717500</v>
      </c>
      <c r="B16" s="10" t="s">
        <v>17</v>
      </c>
      <c r="C16" s="10" t="s">
        <v>18</v>
      </c>
      <c r="D16" s="10">
        <v>1</v>
      </c>
      <c r="E16" s="11">
        <v>2000000</v>
      </c>
      <c r="F16" s="11">
        <v>308972</v>
      </c>
      <c r="G16" s="12">
        <f t="shared" si="1"/>
        <v>0.154486</v>
      </c>
      <c r="H16" s="11">
        <v>2000000</v>
      </c>
      <c r="I16" s="11">
        <v>0</v>
      </c>
      <c r="J16" s="11">
        <v>0</v>
      </c>
      <c r="K16" s="11">
        <v>0</v>
      </c>
      <c r="L16" s="11">
        <v>308972</v>
      </c>
      <c r="M16" s="11">
        <v>1691028</v>
      </c>
      <c r="N16" s="11">
        <v>1691028</v>
      </c>
    </row>
    <row r="17" spans="1:14" ht="15" hidden="1">
      <c r="A17" s="10">
        <v>20716900</v>
      </c>
      <c r="B17" s="10" t="s">
        <v>19</v>
      </c>
      <c r="C17" s="10" t="s">
        <v>20</v>
      </c>
      <c r="D17" s="10">
        <v>1</v>
      </c>
      <c r="E17" s="11">
        <v>1177674711</v>
      </c>
      <c r="F17" s="11">
        <v>506710109.11</v>
      </c>
      <c r="G17" s="12">
        <f t="shared" si="1"/>
        <v>0.4302632164697982</v>
      </c>
      <c r="H17" s="11">
        <v>1137952717</v>
      </c>
      <c r="I17" s="11">
        <v>0</v>
      </c>
      <c r="J17" s="11">
        <v>0</v>
      </c>
      <c r="K17" s="11">
        <v>0</v>
      </c>
      <c r="L17" s="11">
        <v>506710109.11</v>
      </c>
      <c r="M17" s="11">
        <v>670964601.89</v>
      </c>
      <c r="N17" s="11">
        <v>631242607.89</v>
      </c>
    </row>
    <row r="18" spans="1:14" ht="15" hidden="1">
      <c r="A18" s="10">
        <v>20717000</v>
      </c>
      <c r="B18" s="10" t="s">
        <v>19</v>
      </c>
      <c r="C18" s="10" t="s">
        <v>20</v>
      </c>
      <c r="D18" s="10">
        <v>1</v>
      </c>
      <c r="E18" s="11">
        <v>144758583</v>
      </c>
      <c r="F18" s="11">
        <v>62438666.63</v>
      </c>
      <c r="G18" s="12">
        <f t="shared" si="1"/>
        <v>0.43132963404318486</v>
      </c>
      <c r="H18" s="11">
        <v>140192415</v>
      </c>
      <c r="I18" s="11">
        <v>0</v>
      </c>
      <c r="J18" s="11">
        <v>0</v>
      </c>
      <c r="K18" s="11">
        <v>0</v>
      </c>
      <c r="L18" s="11">
        <v>62438666.63</v>
      </c>
      <c r="M18" s="11">
        <v>82319916.37</v>
      </c>
      <c r="N18" s="11">
        <v>77753748.37</v>
      </c>
    </row>
    <row r="19" spans="1:14" ht="15" hidden="1">
      <c r="A19" s="10">
        <v>20717500</v>
      </c>
      <c r="B19" s="10" t="s">
        <v>19</v>
      </c>
      <c r="C19" s="10" t="s">
        <v>20</v>
      </c>
      <c r="D19" s="10">
        <v>1</v>
      </c>
      <c r="E19" s="11">
        <v>1839576583</v>
      </c>
      <c r="F19" s="11">
        <v>852816355.16</v>
      </c>
      <c r="G19" s="12">
        <f t="shared" si="1"/>
        <v>0.46359383079839955</v>
      </c>
      <c r="H19" s="11">
        <v>1789463261</v>
      </c>
      <c r="I19" s="11">
        <v>0</v>
      </c>
      <c r="J19" s="11">
        <v>-4880</v>
      </c>
      <c r="K19" s="11">
        <v>0</v>
      </c>
      <c r="L19" s="11">
        <v>852816355.16</v>
      </c>
      <c r="M19" s="11">
        <v>986765107.84</v>
      </c>
      <c r="N19" s="11">
        <v>936651785.84</v>
      </c>
    </row>
    <row r="20" spans="1:14" ht="15" hidden="1">
      <c r="A20" s="10">
        <v>20716900</v>
      </c>
      <c r="B20" s="10" t="s">
        <v>21</v>
      </c>
      <c r="C20" s="10" t="s">
        <v>22</v>
      </c>
      <c r="D20" s="10">
        <v>1</v>
      </c>
      <c r="E20" s="11">
        <v>1091016910</v>
      </c>
      <c r="F20" s="11">
        <v>483090667.52</v>
      </c>
      <c r="G20" s="12">
        <f t="shared" si="1"/>
        <v>0.4427893491769985</v>
      </c>
      <c r="H20" s="11">
        <v>1090355767</v>
      </c>
      <c r="I20" s="11">
        <v>0</v>
      </c>
      <c r="J20" s="11">
        <v>0</v>
      </c>
      <c r="K20" s="11">
        <v>0</v>
      </c>
      <c r="L20" s="11">
        <v>483090667.52</v>
      </c>
      <c r="M20" s="11">
        <v>607926242.48</v>
      </c>
      <c r="N20" s="11">
        <v>607265099.48</v>
      </c>
    </row>
    <row r="21" spans="1:14" ht="15" hidden="1">
      <c r="A21" s="10">
        <v>20717000</v>
      </c>
      <c r="B21" s="10" t="s">
        <v>21</v>
      </c>
      <c r="C21" s="10" t="s">
        <v>22</v>
      </c>
      <c r="D21" s="10">
        <v>1</v>
      </c>
      <c r="E21" s="11">
        <v>158591276</v>
      </c>
      <c r="F21" s="11">
        <v>72773568.9</v>
      </c>
      <c r="G21" s="12">
        <f t="shared" si="1"/>
        <v>0.4588749818747912</v>
      </c>
      <c r="H21" s="11">
        <v>158481161</v>
      </c>
      <c r="I21" s="11">
        <v>0</v>
      </c>
      <c r="J21" s="11">
        <v>0</v>
      </c>
      <c r="K21" s="11">
        <v>0</v>
      </c>
      <c r="L21" s="11">
        <v>72773568.9</v>
      </c>
      <c r="M21" s="11">
        <v>85817707.1</v>
      </c>
      <c r="N21" s="11">
        <v>85707592.1</v>
      </c>
    </row>
    <row r="22" spans="1:14" ht="15" hidden="1">
      <c r="A22" s="10">
        <v>20717500</v>
      </c>
      <c r="B22" s="10" t="s">
        <v>21</v>
      </c>
      <c r="C22" s="10" t="s">
        <v>22</v>
      </c>
      <c r="D22" s="10">
        <v>1</v>
      </c>
      <c r="E22" s="11">
        <v>1508372501</v>
      </c>
      <c r="F22" s="11">
        <v>697333929.15</v>
      </c>
      <c r="G22" s="12">
        <f t="shared" si="1"/>
        <v>0.46230883199454453</v>
      </c>
      <c r="H22" s="11">
        <v>1507396911</v>
      </c>
      <c r="I22" s="11">
        <v>0</v>
      </c>
      <c r="J22" s="11">
        <v>0</v>
      </c>
      <c r="K22" s="11">
        <v>0</v>
      </c>
      <c r="L22" s="11">
        <v>697333929.15</v>
      </c>
      <c r="M22" s="11">
        <v>811038571.85</v>
      </c>
      <c r="N22" s="11">
        <v>810062981.85</v>
      </c>
    </row>
    <row r="23" spans="1:14" ht="15" hidden="1">
      <c r="A23" s="10">
        <v>20716900</v>
      </c>
      <c r="B23" s="10" t="s">
        <v>27</v>
      </c>
      <c r="C23" s="10" t="s">
        <v>28</v>
      </c>
      <c r="D23" s="10">
        <v>280</v>
      </c>
      <c r="E23" s="11">
        <v>476475977</v>
      </c>
      <c r="F23" s="11">
        <v>0</v>
      </c>
      <c r="G23" s="12">
        <f t="shared" si="1"/>
        <v>0</v>
      </c>
      <c r="H23" s="11">
        <v>476265502</v>
      </c>
      <c r="I23" s="11">
        <v>0</v>
      </c>
      <c r="J23" s="11">
        <v>0</v>
      </c>
      <c r="K23" s="11">
        <v>0</v>
      </c>
      <c r="L23" s="11">
        <v>0</v>
      </c>
      <c r="M23" s="11">
        <v>476475977</v>
      </c>
      <c r="N23" s="11">
        <v>476265502</v>
      </c>
    </row>
    <row r="24" spans="1:14" ht="15" hidden="1">
      <c r="A24" s="10">
        <v>20717000</v>
      </c>
      <c r="B24" s="10" t="s">
        <v>27</v>
      </c>
      <c r="C24" s="10" t="s">
        <v>28</v>
      </c>
      <c r="D24" s="10">
        <v>280</v>
      </c>
      <c r="E24" s="11">
        <v>62905801</v>
      </c>
      <c r="F24" s="11">
        <v>0</v>
      </c>
      <c r="G24" s="12">
        <f t="shared" si="1"/>
        <v>0</v>
      </c>
      <c r="H24" s="11">
        <v>62869933</v>
      </c>
      <c r="I24" s="11">
        <v>0</v>
      </c>
      <c r="J24" s="11">
        <v>0</v>
      </c>
      <c r="K24" s="11">
        <v>0</v>
      </c>
      <c r="L24" s="11">
        <v>0</v>
      </c>
      <c r="M24" s="11">
        <v>62905801</v>
      </c>
      <c r="N24" s="11">
        <v>62869933</v>
      </c>
    </row>
    <row r="25" spans="1:14" ht="15" hidden="1">
      <c r="A25" s="10">
        <v>20717500</v>
      </c>
      <c r="B25" s="10" t="s">
        <v>27</v>
      </c>
      <c r="C25" s="10" t="s">
        <v>28</v>
      </c>
      <c r="D25" s="10">
        <v>280</v>
      </c>
      <c r="E25" s="11">
        <v>701226543</v>
      </c>
      <c r="F25" s="11">
        <v>358222.43</v>
      </c>
      <c r="G25" s="12">
        <f t="shared" si="1"/>
        <v>0.0005108512128868458</v>
      </c>
      <c r="H25" s="11">
        <v>700915537</v>
      </c>
      <c r="I25" s="11">
        <v>0</v>
      </c>
      <c r="J25" s="11">
        <v>0</v>
      </c>
      <c r="K25" s="11">
        <v>0</v>
      </c>
      <c r="L25" s="11">
        <v>358222.43</v>
      </c>
      <c r="M25" s="11">
        <v>700868320.57</v>
      </c>
      <c r="N25" s="11">
        <v>700557314.57</v>
      </c>
    </row>
    <row r="26" spans="1:14" ht="15" hidden="1">
      <c r="A26" s="10">
        <v>20716900</v>
      </c>
      <c r="B26" s="10" t="s">
        <v>23</v>
      </c>
      <c r="C26" s="10" t="s">
        <v>24</v>
      </c>
      <c r="D26" s="10">
        <v>1</v>
      </c>
      <c r="E26" s="11">
        <v>383294273</v>
      </c>
      <c r="F26" s="11">
        <v>377696796.41</v>
      </c>
      <c r="G26" s="12">
        <f t="shared" si="1"/>
        <v>0.9853963991003852</v>
      </c>
      <c r="H26" s="11">
        <v>383294273</v>
      </c>
      <c r="I26" s="11">
        <v>0</v>
      </c>
      <c r="J26" s="11">
        <v>0</v>
      </c>
      <c r="K26" s="11">
        <v>0</v>
      </c>
      <c r="L26" s="11">
        <v>377696796.41</v>
      </c>
      <c r="M26" s="11">
        <v>5597476.59</v>
      </c>
      <c r="N26" s="11">
        <v>5597476.59</v>
      </c>
    </row>
    <row r="27" spans="1:14" ht="15" hidden="1">
      <c r="A27" s="10">
        <v>20717000</v>
      </c>
      <c r="B27" s="10" t="s">
        <v>23</v>
      </c>
      <c r="C27" s="10" t="s">
        <v>24</v>
      </c>
      <c r="D27" s="10">
        <v>1</v>
      </c>
      <c r="E27" s="11">
        <v>51787681</v>
      </c>
      <c r="F27" s="11">
        <v>50575544.45</v>
      </c>
      <c r="G27" s="12">
        <f t="shared" si="1"/>
        <v>0.9765941141484981</v>
      </c>
      <c r="H27" s="11">
        <v>51787681</v>
      </c>
      <c r="I27" s="11">
        <v>0</v>
      </c>
      <c r="J27" s="11">
        <v>0</v>
      </c>
      <c r="K27" s="11">
        <v>0</v>
      </c>
      <c r="L27" s="11">
        <v>50575544.45</v>
      </c>
      <c r="M27" s="11">
        <v>1212136.55</v>
      </c>
      <c r="N27" s="11">
        <v>1212136.55</v>
      </c>
    </row>
    <row r="28" spans="1:14" ht="15" hidden="1">
      <c r="A28" s="10">
        <v>20717500</v>
      </c>
      <c r="B28" s="10" t="s">
        <v>23</v>
      </c>
      <c r="C28" s="10" t="s">
        <v>24</v>
      </c>
      <c r="D28" s="10">
        <v>1</v>
      </c>
      <c r="E28" s="11">
        <v>602953748</v>
      </c>
      <c r="F28" s="11">
        <v>590632744.69</v>
      </c>
      <c r="G28" s="12">
        <f t="shared" si="1"/>
        <v>0.9795655913063501</v>
      </c>
      <c r="H28" s="11">
        <v>602953748</v>
      </c>
      <c r="I28" s="11">
        <v>0</v>
      </c>
      <c r="J28" s="11">
        <v>0</v>
      </c>
      <c r="K28" s="11">
        <v>0</v>
      </c>
      <c r="L28" s="11">
        <v>590632744.69</v>
      </c>
      <c r="M28" s="11">
        <v>12321003.31</v>
      </c>
      <c r="N28" s="11">
        <v>12321003.31</v>
      </c>
    </row>
    <row r="29" spans="1:14" ht="15" hidden="1">
      <c r="A29" s="10">
        <v>20716900</v>
      </c>
      <c r="B29" s="10" t="s">
        <v>25</v>
      </c>
      <c r="C29" s="10" t="s">
        <v>26</v>
      </c>
      <c r="D29" s="10">
        <v>1</v>
      </c>
      <c r="E29" s="11">
        <v>421732678</v>
      </c>
      <c r="F29" s="11">
        <v>187269933.33</v>
      </c>
      <c r="G29" s="12">
        <f t="shared" si="1"/>
        <v>0.444048903722846</v>
      </c>
      <c r="H29" s="11">
        <v>421525063</v>
      </c>
      <c r="I29" s="11">
        <v>0</v>
      </c>
      <c r="J29" s="11">
        <v>0</v>
      </c>
      <c r="K29" s="11">
        <v>0</v>
      </c>
      <c r="L29" s="11">
        <v>187269933.33</v>
      </c>
      <c r="M29" s="11">
        <v>234462744.67</v>
      </c>
      <c r="N29" s="11">
        <v>234255129.67</v>
      </c>
    </row>
    <row r="30" spans="1:14" ht="15" hidden="1">
      <c r="A30" s="10">
        <v>20717000</v>
      </c>
      <c r="B30" s="10" t="s">
        <v>25</v>
      </c>
      <c r="C30" s="10" t="s">
        <v>26</v>
      </c>
      <c r="D30" s="10">
        <v>1</v>
      </c>
      <c r="E30" s="11">
        <v>60929200</v>
      </c>
      <c r="F30" s="11">
        <v>24486027.42</v>
      </c>
      <c r="G30" s="12">
        <f t="shared" si="1"/>
        <v>0.4018767261017706</v>
      </c>
      <c r="H30" s="11">
        <v>60893180</v>
      </c>
      <c r="I30" s="11">
        <v>0</v>
      </c>
      <c r="J30" s="11">
        <v>0</v>
      </c>
      <c r="K30" s="11">
        <v>0</v>
      </c>
      <c r="L30" s="11">
        <v>24486027.42</v>
      </c>
      <c r="M30" s="11">
        <v>36443172.58</v>
      </c>
      <c r="N30" s="11">
        <v>36407152.58</v>
      </c>
    </row>
    <row r="31" spans="1:14" ht="15" hidden="1">
      <c r="A31" s="10">
        <v>20717500</v>
      </c>
      <c r="B31" s="10" t="s">
        <v>25</v>
      </c>
      <c r="C31" s="10" t="s">
        <v>26</v>
      </c>
      <c r="D31" s="10">
        <v>1</v>
      </c>
      <c r="E31" s="11">
        <v>713667356</v>
      </c>
      <c r="F31" s="11">
        <v>320895280.27</v>
      </c>
      <c r="G31" s="12">
        <f t="shared" si="1"/>
        <v>0.44964264873844106</v>
      </c>
      <c r="H31" s="11">
        <v>713379444</v>
      </c>
      <c r="I31" s="11">
        <v>0</v>
      </c>
      <c r="J31" s="11">
        <v>-23268</v>
      </c>
      <c r="K31" s="11">
        <v>0</v>
      </c>
      <c r="L31" s="11">
        <v>320895280.27</v>
      </c>
      <c r="M31" s="11">
        <v>392795343.73</v>
      </c>
      <c r="N31" s="11">
        <v>392507431.73</v>
      </c>
    </row>
    <row r="32" spans="1:14" ht="15" hidden="1">
      <c r="A32" s="10">
        <v>20716900</v>
      </c>
      <c r="B32" s="10" t="s">
        <v>29</v>
      </c>
      <c r="C32" s="10" t="s">
        <v>30</v>
      </c>
      <c r="D32" s="10">
        <v>1</v>
      </c>
      <c r="E32" s="11">
        <v>529069870</v>
      </c>
      <c r="F32" s="11">
        <v>250092066</v>
      </c>
      <c r="G32" s="12">
        <f t="shared" si="1"/>
        <v>0.4727013957532679</v>
      </c>
      <c r="H32" s="11">
        <v>528836150</v>
      </c>
      <c r="I32" s="11">
        <v>0</v>
      </c>
      <c r="J32" s="11">
        <v>278744084</v>
      </c>
      <c r="K32" s="11">
        <v>0</v>
      </c>
      <c r="L32" s="11">
        <v>250092066</v>
      </c>
      <c r="M32" s="11">
        <v>233720</v>
      </c>
      <c r="N32" s="11">
        <v>0</v>
      </c>
    </row>
    <row r="33" spans="1:14" ht="15" hidden="1">
      <c r="A33" s="10">
        <v>20717000</v>
      </c>
      <c r="B33" s="10" t="s">
        <v>223</v>
      </c>
      <c r="C33" s="10" t="s">
        <v>30</v>
      </c>
      <c r="D33" s="10">
        <v>1</v>
      </c>
      <c r="E33" s="11">
        <v>69853380</v>
      </c>
      <c r="F33" s="11">
        <v>32497092</v>
      </c>
      <c r="G33" s="12">
        <f t="shared" si="1"/>
        <v>0.4652186050267002</v>
      </c>
      <c r="H33" s="11">
        <v>69813550</v>
      </c>
      <c r="I33" s="11">
        <v>0</v>
      </c>
      <c r="J33" s="11">
        <v>37316458</v>
      </c>
      <c r="K33" s="11">
        <v>0</v>
      </c>
      <c r="L33" s="11">
        <v>32497092</v>
      </c>
      <c r="M33" s="11">
        <v>39830</v>
      </c>
      <c r="N33" s="11">
        <v>0</v>
      </c>
    </row>
    <row r="34" spans="1:14" ht="15" hidden="1">
      <c r="A34" s="10">
        <v>20717500</v>
      </c>
      <c r="B34" s="10" t="s">
        <v>234</v>
      </c>
      <c r="C34" s="10" t="s">
        <v>30</v>
      </c>
      <c r="D34" s="10">
        <v>1</v>
      </c>
      <c r="E34" s="11">
        <v>778672932</v>
      </c>
      <c r="F34" s="11">
        <v>381628907</v>
      </c>
      <c r="G34" s="12">
        <f t="shared" si="1"/>
        <v>0.49010167339424093</v>
      </c>
      <c r="H34" s="11">
        <v>778327577</v>
      </c>
      <c r="I34" s="11">
        <v>0</v>
      </c>
      <c r="J34" s="11">
        <v>396698670</v>
      </c>
      <c r="K34" s="11">
        <v>0</v>
      </c>
      <c r="L34" s="11">
        <v>381628907</v>
      </c>
      <c r="M34" s="11">
        <v>345355</v>
      </c>
      <c r="N34" s="11">
        <v>0</v>
      </c>
    </row>
    <row r="35" spans="1:14" ht="15" hidden="1">
      <c r="A35" s="10">
        <v>20716900</v>
      </c>
      <c r="B35" s="10" t="s">
        <v>31</v>
      </c>
      <c r="C35" s="10" t="s">
        <v>32</v>
      </c>
      <c r="D35" s="10">
        <v>1</v>
      </c>
      <c r="E35" s="11">
        <v>28598371</v>
      </c>
      <c r="F35" s="11">
        <v>13512238</v>
      </c>
      <c r="G35" s="12">
        <f t="shared" si="1"/>
        <v>0.4724827858202133</v>
      </c>
      <c r="H35" s="11">
        <v>28585737</v>
      </c>
      <c r="I35" s="11">
        <v>0</v>
      </c>
      <c r="J35" s="11">
        <v>15073499</v>
      </c>
      <c r="K35" s="11">
        <v>0</v>
      </c>
      <c r="L35" s="11">
        <v>13512238</v>
      </c>
      <c r="M35" s="11">
        <v>12634</v>
      </c>
      <c r="N35" s="11">
        <v>0</v>
      </c>
    </row>
    <row r="36" spans="1:14" ht="15" hidden="1">
      <c r="A36" s="10">
        <v>20717000</v>
      </c>
      <c r="B36" s="10" t="s">
        <v>224</v>
      </c>
      <c r="C36" s="10" t="s">
        <v>32</v>
      </c>
      <c r="D36" s="10">
        <v>1</v>
      </c>
      <c r="E36" s="11">
        <v>3775858</v>
      </c>
      <c r="F36" s="11">
        <v>1756602</v>
      </c>
      <c r="G36" s="12">
        <f t="shared" si="1"/>
        <v>0.4652192958527572</v>
      </c>
      <c r="H36" s="11">
        <v>3773705</v>
      </c>
      <c r="I36" s="11">
        <v>0</v>
      </c>
      <c r="J36" s="11">
        <v>2017103</v>
      </c>
      <c r="K36" s="11">
        <v>0</v>
      </c>
      <c r="L36" s="11">
        <v>1756602</v>
      </c>
      <c r="M36" s="11">
        <v>2153</v>
      </c>
      <c r="N36" s="11">
        <v>0</v>
      </c>
    </row>
    <row r="37" spans="1:14" ht="15" hidden="1">
      <c r="A37" s="10">
        <v>20717500</v>
      </c>
      <c r="B37" s="10" t="s">
        <v>235</v>
      </c>
      <c r="C37" s="10" t="s">
        <v>32</v>
      </c>
      <c r="D37" s="10">
        <v>1</v>
      </c>
      <c r="E37" s="11">
        <v>42090429</v>
      </c>
      <c r="F37" s="11">
        <v>20628312</v>
      </c>
      <c r="G37" s="12">
        <f t="shared" si="1"/>
        <v>0.4900950760088475</v>
      </c>
      <c r="H37" s="11">
        <v>42071761</v>
      </c>
      <c r="I37" s="11">
        <v>0</v>
      </c>
      <c r="J37" s="11">
        <v>21443449</v>
      </c>
      <c r="K37" s="11">
        <v>0</v>
      </c>
      <c r="L37" s="11">
        <v>20628312</v>
      </c>
      <c r="M37" s="11">
        <v>18668</v>
      </c>
      <c r="N37" s="11">
        <v>0</v>
      </c>
    </row>
    <row r="38" spans="1:14" ht="15" hidden="1">
      <c r="A38" s="10">
        <v>20716900</v>
      </c>
      <c r="B38" s="10" t="s">
        <v>33</v>
      </c>
      <c r="C38" s="10" t="s">
        <v>34</v>
      </c>
      <c r="D38" s="10">
        <v>1</v>
      </c>
      <c r="E38" s="11">
        <v>290559453</v>
      </c>
      <c r="F38" s="11">
        <v>136477490</v>
      </c>
      <c r="G38" s="12">
        <f t="shared" si="1"/>
        <v>0.4697059021514609</v>
      </c>
      <c r="H38" s="11">
        <v>290431096</v>
      </c>
      <c r="I38" s="11">
        <v>0</v>
      </c>
      <c r="J38" s="11">
        <v>153953606</v>
      </c>
      <c r="K38" s="11">
        <v>0</v>
      </c>
      <c r="L38" s="11">
        <v>136477490</v>
      </c>
      <c r="M38" s="11">
        <v>128357</v>
      </c>
      <c r="N38" s="11">
        <v>0</v>
      </c>
    </row>
    <row r="39" spans="1:14" ht="15" hidden="1">
      <c r="A39" s="10">
        <v>20717000</v>
      </c>
      <c r="B39" s="10" t="s">
        <v>225</v>
      </c>
      <c r="C39" s="10" t="s">
        <v>34</v>
      </c>
      <c r="D39" s="10">
        <v>1</v>
      </c>
      <c r="E39" s="11">
        <v>38362721</v>
      </c>
      <c r="F39" s="11">
        <v>17847051</v>
      </c>
      <c r="G39" s="12">
        <f t="shared" si="1"/>
        <v>0.4652185907250948</v>
      </c>
      <c r="H39" s="11">
        <v>38340847</v>
      </c>
      <c r="I39" s="11">
        <v>0</v>
      </c>
      <c r="J39" s="11">
        <v>20493796</v>
      </c>
      <c r="K39" s="11">
        <v>0</v>
      </c>
      <c r="L39" s="11">
        <v>17847051</v>
      </c>
      <c r="M39" s="11">
        <v>21874</v>
      </c>
      <c r="N39" s="11">
        <v>0</v>
      </c>
    </row>
    <row r="40" spans="1:14" ht="15" hidden="1">
      <c r="A40" s="10">
        <v>20717500</v>
      </c>
      <c r="B40" s="10" t="s">
        <v>236</v>
      </c>
      <c r="C40" s="10" t="s">
        <v>34</v>
      </c>
      <c r="D40" s="10">
        <v>1</v>
      </c>
      <c r="E40" s="11">
        <v>427638756</v>
      </c>
      <c r="F40" s="11">
        <v>210356536</v>
      </c>
      <c r="G40" s="12">
        <f aca="true" t="shared" si="2" ref="G40:G71">+F40/E40</f>
        <v>0.49190241307314997</v>
      </c>
      <c r="H40" s="11">
        <v>427449091</v>
      </c>
      <c r="I40" s="11">
        <v>0</v>
      </c>
      <c r="J40" s="11">
        <v>217092555</v>
      </c>
      <c r="K40" s="11">
        <v>0</v>
      </c>
      <c r="L40" s="11">
        <v>210356536</v>
      </c>
      <c r="M40" s="11">
        <v>189665</v>
      </c>
      <c r="N40" s="11">
        <v>0</v>
      </c>
    </row>
    <row r="41" spans="1:14" ht="15" hidden="1">
      <c r="A41" s="10">
        <v>20716900</v>
      </c>
      <c r="B41" s="10" t="s">
        <v>35</v>
      </c>
      <c r="C41" s="10" t="s">
        <v>36</v>
      </c>
      <c r="D41" s="10">
        <v>1</v>
      </c>
      <c r="E41" s="11">
        <v>85795114</v>
      </c>
      <c r="F41" s="11">
        <v>40536802</v>
      </c>
      <c r="G41" s="12">
        <f t="shared" si="2"/>
        <v>0.47248380601254286</v>
      </c>
      <c r="H41" s="11">
        <v>85757213</v>
      </c>
      <c r="I41" s="11">
        <v>0</v>
      </c>
      <c r="J41" s="11">
        <v>45220411</v>
      </c>
      <c r="K41" s="11">
        <v>0</v>
      </c>
      <c r="L41" s="11">
        <v>40536802</v>
      </c>
      <c r="M41" s="11">
        <v>37901</v>
      </c>
      <c r="N41" s="11">
        <v>0</v>
      </c>
    </row>
    <row r="42" spans="1:14" ht="15" hidden="1">
      <c r="A42" s="10">
        <v>20717000</v>
      </c>
      <c r="B42" s="10" t="s">
        <v>226</v>
      </c>
      <c r="C42" s="10" t="s">
        <v>36</v>
      </c>
      <c r="D42" s="10">
        <v>1</v>
      </c>
      <c r="E42" s="11">
        <v>11327575</v>
      </c>
      <c r="F42" s="11">
        <v>5269797</v>
      </c>
      <c r="G42" s="12">
        <f t="shared" si="2"/>
        <v>0.46521846026179475</v>
      </c>
      <c r="H42" s="11">
        <v>11321116</v>
      </c>
      <c r="I42" s="11">
        <v>0</v>
      </c>
      <c r="J42" s="11">
        <v>6051319</v>
      </c>
      <c r="K42" s="11">
        <v>0</v>
      </c>
      <c r="L42" s="11">
        <v>5269797</v>
      </c>
      <c r="M42" s="11">
        <v>6459</v>
      </c>
      <c r="N42" s="11">
        <v>0</v>
      </c>
    </row>
    <row r="43" spans="1:14" ht="15" hidden="1">
      <c r="A43" s="10">
        <v>20717500</v>
      </c>
      <c r="B43" s="10" t="s">
        <v>237</v>
      </c>
      <c r="C43" s="10" t="s">
        <v>36</v>
      </c>
      <c r="D43" s="10">
        <v>1</v>
      </c>
      <c r="E43" s="11">
        <v>126271286</v>
      </c>
      <c r="F43" s="11">
        <v>61884901</v>
      </c>
      <c r="G43" s="12">
        <f t="shared" si="2"/>
        <v>0.4900948027091448</v>
      </c>
      <c r="H43" s="11">
        <v>126215282</v>
      </c>
      <c r="I43" s="11">
        <v>0</v>
      </c>
      <c r="J43" s="11">
        <v>64330381</v>
      </c>
      <c r="K43" s="11">
        <v>0</v>
      </c>
      <c r="L43" s="11">
        <v>61884901</v>
      </c>
      <c r="M43" s="11">
        <v>56004</v>
      </c>
      <c r="N43" s="11">
        <v>0</v>
      </c>
    </row>
    <row r="44" spans="1:14" ht="15" hidden="1">
      <c r="A44" s="10">
        <v>20716900</v>
      </c>
      <c r="B44" s="10" t="s">
        <v>37</v>
      </c>
      <c r="C44" s="10" t="s">
        <v>38</v>
      </c>
      <c r="D44" s="10">
        <v>1</v>
      </c>
      <c r="E44" s="11">
        <v>171590228</v>
      </c>
      <c r="F44" s="11">
        <v>81073534</v>
      </c>
      <c r="G44" s="12">
        <f t="shared" si="2"/>
        <v>0.4724833980639037</v>
      </c>
      <c r="H44" s="11">
        <v>171514427</v>
      </c>
      <c r="I44" s="11">
        <v>0</v>
      </c>
      <c r="J44" s="11">
        <v>90440893</v>
      </c>
      <c r="K44" s="11">
        <v>0</v>
      </c>
      <c r="L44" s="11">
        <v>81073534</v>
      </c>
      <c r="M44" s="11">
        <v>75801</v>
      </c>
      <c r="N44" s="11">
        <v>0</v>
      </c>
    </row>
    <row r="45" spans="1:14" ht="15" hidden="1">
      <c r="A45" s="10">
        <v>20717000</v>
      </c>
      <c r="B45" s="10" t="s">
        <v>227</v>
      </c>
      <c r="C45" s="10" t="s">
        <v>38</v>
      </c>
      <c r="D45" s="10">
        <v>1</v>
      </c>
      <c r="E45" s="11">
        <v>22655150</v>
      </c>
      <c r="F45" s="11">
        <v>10539600</v>
      </c>
      <c r="G45" s="12">
        <f t="shared" si="2"/>
        <v>0.46521872510223944</v>
      </c>
      <c r="H45" s="11">
        <v>22642232</v>
      </c>
      <c r="I45" s="11">
        <v>0</v>
      </c>
      <c r="J45" s="11">
        <v>12102632</v>
      </c>
      <c r="K45" s="11">
        <v>0</v>
      </c>
      <c r="L45" s="11">
        <v>10539600</v>
      </c>
      <c r="M45" s="11">
        <v>12918</v>
      </c>
      <c r="N45" s="11">
        <v>0</v>
      </c>
    </row>
    <row r="46" spans="1:14" ht="15" hidden="1">
      <c r="A46" s="10">
        <v>20717500</v>
      </c>
      <c r="B46" s="10" t="s">
        <v>238</v>
      </c>
      <c r="C46" s="10" t="s">
        <v>38</v>
      </c>
      <c r="D46" s="10">
        <v>1</v>
      </c>
      <c r="E46" s="11">
        <v>252542572</v>
      </c>
      <c r="F46" s="11">
        <v>123769752</v>
      </c>
      <c r="G46" s="12">
        <f t="shared" si="2"/>
        <v>0.49009460472272376</v>
      </c>
      <c r="H46" s="11">
        <v>252430565</v>
      </c>
      <c r="I46" s="11">
        <v>0</v>
      </c>
      <c r="J46" s="11">
        <v>128660813</v>
      </c>
      <c r="K46" s="11">
        <v>0</v>
      </c>
      <c r="L46" s="11">
        <v>123769752</v>
      </c>
      <c r="M46" s="11">
        <v>112007</v>
      </c>
      <c r="N46" s="11">
        <v>0</v>
      </c>
    </row>
    <row r="47" spans="1:14" ht="15" hidden="1">
      <c r="A47" s="10">
        <v>20716900</v>
      </c>
      <c r="B47" s="10" t="s">
        <v>39</v>
      </c>
      <c r="C47" s="10" t="s">
        <v>40</v>
      </c>
      <c r="D47" s="10">
        <v>1</v>
      </c>
      <c r="E47" s="11">
        <v>256897537</v>
      </c>
      <c r="F47" s="11">
        <v>114434489</v>
      </c>
      <c r="G47" s="12">
        <f t="shared" si="2"/>
        <v>0.4454479802972965</v>
      </c>
      <c r="H47" s="11">
        <v>256897537</v>
      </c>
      <c r="I47" s="11">
        <v>0</v>
      </c>
      <c r="J47" s="11">
        <v>142463048</v>
      </c>
      <c r="K47" s="11">
        <v>0</v>
      </c>
      <c r="L47" s="11">
        <v>114434489</v>
      </c>
      <c r="M47" s="11">
        <v>0</v>
      </c>
      <c r="N47" s="11">
        <v>0</v>
      </c>
    </row>
    <row r="48" spans="1:14" ht="15" hidden="1">
      <c r="A48" s="10">
        <v>20717000</v>
      </c>
      <c r="B48" s="10" t="s">
        <v>228</v>
      </c>
      <c r="C48" s="10" t="s">
        <v>229</v>
      </c>
      <c r="D48" s="10">
        <v>1</v>
      </c>
      <c r="E48" s="11">
        <v>34646344</v>
      </c>
      <c r="F48" s="11">
        <v>17211620</v>
      </c>
      <c r="G48" s="12">
        <f t="shared" si="2"/>
        <v>0.4967802663392132</v>
      </c>
      <c r="H48" s="11">
        <v>34646344</v>
      </c>
      <c r="I48" s="11">
        <v>0</v>
      </c>
      <c r="J48" s="11">
        <v>17434724</v>
      </c>
      <c r="K48" s="11">
        <v>0</v>
      </c>
      <c r="L48" s="11">
        <v>17211620</v>
      </c>
      <c r="M48" s="11">
        <v>0</v>
      </c>
      <c r="N48" s="11">
        <v>0</v>
      </c>
    </row>
    <row r="49" spans="1:14" ht="15" hidden="1">
      <c r="A49" s="10">
        <v>20717500</v>
      </c>
      <c r="B49" s="10" t="s">
        <v>239</v>
      </c>
      <c r="C49" s="10" t="s">
        <v>240</v>
      </c>
      <c r="D49" s="10">
        <v>1</v>
      </c>
      <c r="E49" s="11">
        <v>257347874</v>
      </c>
      <c r="F49" s="11">
        <v>146928993</v>
      </c>
      <c r="G49" s="12">
        <f t="shared" si="2"/>
        <v>0.5709353285739598</v>
      </c>
      <c r="H49" s="11">
        <v>257347874</v>
      </c>
      <c r="I49" s="11">
        <v>0</v>
      </c>
      <c r="J49" s="11">
        <v>110418881</v>
      </c>
      <c r="K49" s="11">
        <v>0</v>
      </c>
      <c r="L49" s="11">
        <v>146928993</v>
      </c>
      <c r="M49" s="11">
        <v>0</v>
      </c>
      <c r="N49" s="11">
        <v>0</v>
      </c>
    </row>
    <row r="50" spans="3:14" ht="15">
      <c r="C50" s="10" t="s">
        <v>291</v>
      </c>
      <c r="E50" s="11">
        <f>SUM(E51:E115)</f>
        <v>2273143594</v>
      </c>
      <c r="F50" s="11">
        <f aca="true" t="shared" si="3" ref="F50:N50">SUM(F51:F115)</f>
        <v>752041507.9399999</v>
      </c>
      <c r="G50" s="12">
        <f t="shared" si="2"/>
        <v>0.33083766020106514</v>
      </c>
      <c r="H50" s="11">
        <f t="shared" si="3"/>
        <v>1694091435.8899999</v>
      </c>
      <c r="I50" s="11">
        <f t="shared" si="3"/>
        <v>51044422</v>
      </c>
      <c r="J50" s="11">
        <f t="shared" si="3"/>
        <v>299052997.83</v>
      </c>
      <c r="K50" s="11">
        <f t="shared" si="3"/>
        <v>500000</v>
      </c>
      <c r="L50" s="11">
        <f t="shared" si="3"/>
        <v>648166937.9399999</v>
      </c>
      <c r="M50" s="11">
        <f t="shared" si="3"/>
        <v>1170504666.23</v>
      </c>
      <c r="N50" s="11">
        <f t="shared" si="3"/>
        <v>591452508.12</v>
      </c>
    </row>
    <row r="51" spans="1:14" ht="15" hidden="1">
      <c r="A51" s="10">
        <v>20716900</v>
      </c>
      <c r="B51" s="10" t="s">
        <v>41</v>
      </c>
      <c r="C51" s="10" t="s">
        <v>42</v>
      </c>
      <c r="D51" s="10">
        <v>1</v>
      </c>
      <c r="E51" s="11">
        <v>46291758</v>
      </c>
      <c r="F51" s="11">
        <v>46290776</v>
      </c>
      <c r="G51" s="12">
        <f t="shared" si="2"/>
        <v>0.9999787867205217</v>
      </c>
      <c r="H51" s="11">
        <v>46291758</v>
      </c>
      <c r="I51" s="11">
        <v>0</v>
      </c>
      <c r="J51" s="11">
        <v>0</v>
      </c>
      <c r="K51" s="11">
        <v>0</v>
      </c>
      <c r="L51" s="11">
        <v>31986200</v>
      </c>
      <c r="M51" s="11">
        <v>982</v>
      </c>
      <c r="N51" s="11">
        <v>982</v>
      </c>
    </row>
    <row r="52" spans="1:14" ht="15" hidden="1">
      <c r="A52" s="10">
        <v>20716900</v>
      </c>
      <c r="B52" s="10" t="s">
        <v>43</v>
      </c>
      <c r="C52" s="10" t="s">
        <v>44</v>
      </c>
      <c r="D52" s="10">
        <v>1</v>
      </c>
      <c r="E52" s="11">
        <v>14000000</v>
      </c>
      <c r="F52" s="11">
        <v>4771662.92</v>
      </c>
      <c r="G52" s="12">
        <f t="shared" si="2"/>
        <v>0.34083306571428573</v>
      </c>
      <c r="H52" s="11">
        <v>12880000</v>
      </c>
      <c r="I52" s="11">
        <v>0</v>
      </c>
      <c r="J52" s="11">
        <v>1647657.08</v>
      </c>
      <c r="K52" s="11">
        <v>0</v>
      </c>
      <c r="L52" s="11">
        <v>3795550.09</v>
      </c>
      <c r="M52" s="11">
        <v>7580680</v>
      </c>
      <c r="N52" s="11">
        <v>6460680</v>
      </c>
    </row>
    <row r="53" spans="1:14" ht="15" hidden="1">
      <c r="A53" s="10">
        <v>20716900</v>
      </c>
      <c r="B53" s="10" t="s">
        <v>45</v>
      </c>
      <c r="C53" s="10" t="s">
        <v>46</v>
      </c>
      <c r="D53" s="10">
        <v>1</v>
      </c>
      <c r="E53" s="11">
        <v>100000</v>
      </c>
      <c r="F53" s="11">
        <v>0</v>
      </c>
      <c r="G53" s="12">
        <f t="shared" si="2"/>
        <v>0</v>
      </c>
      <c r="H53" s="11">
        <v>92000</v>
      </c>
      <c r="I53" s="11">
        <v>0</v>
      </c>
      <c r="J53" s="11">
        <v>0</v>
      </c>
      <c r="K53" s="11">
        <v>0</v>
      </c>
      <c r="L53" s="11">
        <v>0</v>
      </c>
      <c r="M53" s="11">
        <v>100000</v>
      </c>
      <c r="N53" s="11">
        <v>92000</v>
      </c>
    </row>
    <row r="54" spans="1:14" ht="15" hidden="1">
      <c r="A54" s="10">
        <v>20716900</v>
      </c>
      <c r="B54" s="10" t="s">
        <v>47</v>
      </c>
      <c r="C54" s="10" t="s">
        <v>48</v>
      </c>
      <c r="D54" s="10">
        <v>1</v>
      </c>
      <c r="E54" s="11">
        <v>100000000</v>
      </c>
      <c r="F54" s="11">
        <v>36294234.82</v>
      </c>
      <c r="G54" s="12">
        <f t="shared" si="2"/>
        <v>0.3629423482</v>
      </c>
      <c r="H54" s="11">
        <v>79375000</v>
      </c>
      <c r="I54" s="11">
        <v>0</v>
      </c>
      <c r="J54" s="11">
        <v>12455765.18</v>
      </c>
      <c r="K54" s="11">
        <v>0</v>
      </c>
      <c r="L54" s="11">
        <v>36294234.82</v>
      </c>
      <c r="M54" s="11">
        <v>51250000</v>
      </c>
      <c r="N54" s="11">
        <v>30625000</v>
      </c>
    </row>
    <row r="55" spans="1:14" ht="15" hidden="1">
      <c r="A55" s="10">
        <v>20716900</v>
      </c>
      <c r="B55" s="10" t="s">
        <v>49</v>
      </c>
      <c r="C55" s="10" t="s">
        <v>50</v>
      </c>
      <c r="D55" s="10">
        <v>1</v>
      </c>
      <c r="E55" s="11">
        <v>160000000</v>
      </c>
      <c r="F55" s="11">
        <v>62397910.1</v>
      </c>
      <c r="G55" s="12">
        <f t="shared" si="2"/>
        <v>0.389986938125</v>
      </c>
      <c r="H55" s="11">
        <v>139907856.22</v>
      </c>
      <c r="I55" s="11">
        <v>0</v>
      </c>
      <c r="J55" s="11">
        <v>7602089.9</v>
      </c>
      <c r="K55" s="11">
        <v>0</v>
      </c>
      <c r="L55" s="11">
        <v>62397910.1</v>
      </c>
      <c r="M55" s="11">
        <v>90000000</v>
      </c>
      <c r="N55" s="11">
        <v>69907856.22</v>
      </c>
    </row>
    <row r="56" spans="1:14" ht="15" hidden="1">
      <c r="A56" s="10">
        <v>20716900</v>
      </c>
      <c r="B56" s="10" t="s">
        <v>51</v>
      </c>
      <c r="C56" s="10" t="s">
        <v>52</v>
      </c>
      <c r="D56" s="10">
        <v>1</v>
      </c>
      <c r="E56" s="11">
        <v>5000000</v>
      </c>
      <c r="F56" s="11">
        <v>533620</v>
      </c>
      <c r="G56" s="12">
        <f t="shared" si="2"/>
        <v>0.106724</v>
      </c>
      <c r="H56" s="11">
        <v>5000000</v>
      </c>
      <c r="I56" s="11">
        <v>0</v>
      </c>
      <c r="J56" s="11">
        <v>816380</v>
      </c>
      <c r="K56" s="11">
        <v>0</v>
      </c>
      <c r="L56" s="11">
        <v>533620</v>
      </c>
      <c r="M56" s="11">
        <v>3650000</v>
      </c>
      <c r="N56" s="11">
        <v>3650000</v>
      </c>
    </row>
    <row r="57" spans="1:14" ht="15" hidden="1">
      <c r="A57" s="10">
        <v>20716900</v>
      </c>
      <c r="B57" s="10" t="s">
        <v>53</v>
      </c>
      <c r="C57" s="10" t="s">
        <v>54</v>
      </c>
      <c r="D57" s="10">
        <v>1</v>
      </c>
      <c r="E57" s="11">
        <v>100000000</v>
      </c>
      <c r="F57" s="11">
        <v>43677889.65</v>
      </c>
      <c r="G57" s="12">
        <f t="shared" si="2"/>
        <v>0.43677889649999996</v>
      </c>
      <c r="H57" s="11">
        <v>81500000</v>
      </c>
      <c r="I57" s="11">
        <v>0</v>
      </c>
      <c r="J57" s="11">
        <v>7822110.35</v>
      </c>
      <c r="K57" s="11">
        <v>0</v>
      </c>
      <c r="L57" s="11">
        <v>43677889.65</v>
      </c>
      <c r="M57" s="11">
        <v>48500000</v>
      </c>
      <c r="N57" s="11">
        <v>30000000</v>
      </c>
    </row>
    <row r="58" spans="1:14" ht="15" hidden="1">
      <c r="A58" s="10">
        <v>20716900</v>
      </c>
      <c r="B58" s="10" t="s">
        <v>55</v>
      </c>
      <c r="C58" s="10" t="s">
        <v>56</v>
      </c>
      <c r="D58" s="10">
        <v>1</v>
      </c>
      <c r="E58" s="11">
        <v>14000000</v>
      </c>
      <c r="F58" s="11">
        <v>3511021.94</v>
      </c>
      <c r="G58" s="12">
        <f t="shared" si="2"/>
        <v>0.25078728142857143</v>
      </c>
      <c r="H58" s="11">
        <v>14000000</v>
      </c>
      <c r="I58" s="11">
        <v>0</v>
      </c>
      <c r="J58" s="11">
        <v>3375978.06</v>
      </c>
      <c r="K58" s="11">
        <v>0</v>
      </c>
      <c r="L58" s="11">
        <v>3493021.94</v>
      </c>
      <c r="M58" s="11">
        <v>7113000</v>
      </c>
      <c r="N58" s="11">
        <v>7113000</v>
      </c>
    </row>
    <row r="59" spans="1:14" ht="15" hidden="1">
      <c r="A59" s="10">
        <v>20716900</v>
      </c>
      <c r="B59" s="10" t="s">
        <v>57</v>
      </c>
      <c r="C59" s="10" t="s">
        <v>58</v>
      </c>
      <c r="D59" s="10">
        <v>1</v>
      </c>
      <c r="E59" s="11">
        <v>4600000</v>
      </c>
      <c r="F59" s="11">
        <v>1544703</v>
      </c>
      <c r="G59" s="12">
        <f t="shared" si="2"/>
        <v>0.335805</v>
      </c>
      <c r="H59" s="11">
        <v>4600000</v>
      </c>
      <c r="I59" s="11">
        <v>0</v>
      </c>
      <c r="J59" s="11">
        <v>1733077</v>
      </c>
      <c r="K59" s="11">
        <v>0</v>
      </c>
      <c r="L59" s="11">
        <v>1544703</v>
      </c>
      <c r="M59" s="11">
        <v>1322220</v>
      </c>
      <c r="N59" s="11">
        <v>1322220</v>
      </c>
    </row>
    <row r="60" spans="1:14" ht="15" hidden="1">
      <c r="A60" s="10">
        <v>20717000</v>
      </c>
      <c r="B60" s="10" t="s">
        <v>57</v>
      </c>
      <c r="C60" s="10" t="s">
        <v>58</v>
      </c>
      <c r="D60" s="10">
        <v>1</v>
      </c>
      <c r="E60" s="11">
        <v>177489</v>
      </c>
      <c r="F60" s="11">
        <v>0</v>
      </c>
      <c r="G60" s="12">
        <f t="shared" si="2"/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177489</v>
      </c>
      <c r="N60" s="11">
        <v>0</v>
      </c>
    </row>
    <row r="61" spans="1:14" ht="15" hidden="1">
      <c r="A61" s="10">
        <v>20717500</v>
      </c>
      <c r="B61" s="10" t="s">
        <v>57</v>
      </c>
      <c r="C61" s="10" t="s">
        <v>58</v>
      </c>
      <c r="D61" s="10">
        <v>1</v>
      </c>
      <c r="E61" s="11">
        <v>1000000</v>
      </c>
      <c r="F61" s="11">
        <v>180860</v>
      </c>
      <c r="G61" s="12">
        <f t="shared" si="2"/>
        <v>0.18086</v>
      </c>
      <c r="H61" s="11">
        <v>750000</v>
      </c>
      <c r="I61" s="11">
        <v>0</v>
      </c>
      <c r="J61" s="11">
        <v>319140</v>
      </c>
      <c r="K61" s="11">
        <v>0</v>
      </c>
      <c r="L61" s="11">
        <v>180860</v>
      </c>
      <c r="M61" s="11">
        <v>500000</v>
      </c>
      <c r="N61" s="11">
        <v>250000</v>
      </c>
    </row>
    <row r="62" spans="1:14" ht="15" hidden="1">
      <c r="A62" s="10">
        <v>20716900</v>
      </c>
      <c r="B62" s="10" t="s">
        <v>59</v>
      </c>
      <c r="C62" s="10" t="s">
        <v>60</v>
      </c>
      <c r="D62" s="10">
        <v>1</v>
      </c>
      <c r="E62" s="11">
        <v>28210000</v>
      </c>
      <c r="F62" s="11">
        <v>19634799.5</v>
      </c>
      <c r="G62" s="12">
        <f t="shared" si="2"/>
        <v>0.6960226692662177</v>
      </c>
      <c r="H62" s="11">
        <v>28210000</v>
      </c>
      <c r="I62" s="11">
        <v>600032</v>
      </c>
      <c r="J62" s="11">
        <v>313160</v>
      </c>
      <c r="K62" s="11">
        <v>500000</v>
      </c>
      <c r="L62" s="11">
        <v>10479998</v>
      </c>
      <c r="M62" s="11">
        <v>7162008.5</v>
      </c>
      <c r="N62" s="11">
        <v>7162008.5</v>
      </c>
    </row>
    <row r="63" spans="1:14" ht="15" hidden="1">
      <c r="A63" s="10">
        <v>20717500</v>
      </c>
      <c r="B63" s="10" t="s">
        <v>59</v>
      </c>
      <c r="C63" s="10" t="s">
        <v>60</v>
      </c>
      <c r="D63" s="10">
        <v>1</v>
      </c>
      <c r="E63" s="11">
        <v>4630000</v>
      </c>
      <c r="F63" s="11">
        <v>690840</v>
      </c>
      <c r="G63" s="12">
        <f t="shared" si="2"/>
        <v>0.14920950323974083</v>
      </c>
      <c r="H63" s="11">
        <v>690840</v>
      </c>
      <c r="I63" s="11">
        <v>0</v>
      </c>
      <c r="J63" s="11">
        <v>0</v>
      </c>
      <c r="K63" s="11">
        <v>0</v>
      </c>
      <c r="L63" s="11">
        <v>0</v>
      </c>
      <c r="M63" s="11">
        <v>3939160</v>
      </c>
      <c r="N63" s="11">
        <v>0</v>
      </c>
    </row>
    <row r="64" spans="1:14" ht="15" hidden="1">
      <c r="A64" s="10">
        <v>20716900</v>
      </c>
      <c r="B64" s="10" t="s">
        <v>61</v>
      </c>
      <c r="C64" s="10" t="s">
        <v>62</v>
      </c>
      <c r="D64" s="10">
        <v>1</v>
      </c>
      <c r="E64" s="11">
        <v>3797584</v>
      </c>
      <c r="F64" s="11">
        <v>2283893</v>
      </c>
      <c r="G64" s="12">
        <f t="shared" si="2"/>
        <v>0.6014068418236437</v>
      </c>
      <c r="H64" s="11">
        <v>3797584</v>
      </c>
      <c r="I64" s="11">
        <v>0</v>
      </c>
      <c r="J64" s="11">
        <v>558107</v>
      </c>
      <c r="K64" s="11">
        <v>0</v>
      </c>
      <c r="L64" s="11">
        <v>2282500</v>
      </c>
      <c r="M64" s="11">
        <v>955584</v>
      </c>
      <c r="N64" s="11">
        <v>955584</v>
      </c>
    </row>
    <row r="65" spans="1:14" ht="15" hidden="1">
      <c r="A65" s="10">
        <v>20717000</v>
      </c>
      <c r="B65" s="10" t="s">
        <v>61</v>
      </c>
      <c r="C65" s="10" t="s">
        <v>62</v>
      </c>
      <c r="D65" s="10">
        <v>1</v>
      </c>
      <c r="E65" s="11">
        <v>2100000</v>
      </c>
      <c r="F65" s="11">
        <v>10619</v>
      </c>
      <c r="G65" s="12">
        <f t="shared" si="2"/>
        <v>0.005056666666666667</v>
      </c>
      <c r="H65" s="11">
        <v>1950000</v>
      </c>
      <c r="I65" s="11">
        <v>0</v>
      </c>
      <c r="J65" s="11">
        <v>1491131</v>
      </c>
      <c r="K65" s="11">
        <v>0</v>
      </c>
      <c r="L65" s="11">
        <v>10619</v>
      </c>
      <c r="M65" s="11">
        <v>598250</v>
      </c>
      <c r="N65" s="11">
        <v>448250</v>
      </c>
    </row>
    <row r="66" spans="1:14" ht="15" hidden="1">
      <c r="A66" s="10">
        <v>20717500</v>
      </c>
      <c r="B66" s="10" t="s">
        <v>61</v>
      </c>
      <c r="C66" s="10" t="s">
        <v>62</v>
      </c>
      <c r="D66" s="10">
        <v>1</v>
      </c>
      <c r="E66" s="11">
        <v>4722000</v>
      </c>
      <c r="F66" s="11">
        <v>528500</v>
      </c>
      <c r="G66" s="12">
        <f t="shared" si="2"/>
        <v>0.11192291401948327</v>
      </c>
      <c r="H66" s="11">
        <v>1724000</v>
      </c>
      <c r="I66" s="11">
        <v>0</v>
      </c>
      <c r="J66" s="11">
        <v>520500</v>
      </c>
      <c r="K66" s="11">
        <v>0</v>
      </c>
      <c r="L66" s="11">
        <v>524000</v>
      </c>
      <c r="M66" s="11">
        <v>3673000</v>
      </c>
      <c r="N66" s="11">
        <v>675000</v>
      </c>
    </row>
    <row r="67" spans="1:14" ht="15" hidden="1">
      <c r="A67" s="10">
        <v>20716900</v>
      </c>
      <c r="B67" s="10" t="s">
        <v>63</v>
      </c>
      <c r="C67" s="10" t="s">
        <v>64</v>
      </c>
      <c r="D67" s="10">
        <v>1</v>
      </c>
      <c r="E67" s="11">
        <v>250000</v>
      </c>
      <c r="F67" s="11">
        <v>0</v>
      </c>
      <c r="G67" s="12">
        <f t="shared" si="2"/>
        <v>0</v>
      </c>
      <c r="H67" s="11">
        <v>250000</v>
      </c>
      <c r="I67" s="11">
        <v>0</v>
      </c>
      <c r="J67" s="11">
        <v>62500</v>
      </c>
      <c r="K67" s="11">
        <v>0</v>
      </c>
      <c r="L67" s="11">
        <v>0</v>
      </c>
      <c r="M67" s="11">
        <v>187500</v>
      </c>
      <c r="N67" s="11">
        <v>187500</v>
      </c>
    </row>
    <row r="68" spans="1:14" ht="15" hidden="1">
      <c r="A68" s="10">
        <v>20717500</v>
      </c>
      <c r="B68" s="10" t="s">
        <v>63</v>
      </c>
      <c r="C68" s="10" t="s">
        <v>64</v>
      </c>
      <c r="D68" s="10">
        <v>1</v>
      </c>
      <c r="E68" s="11">
        <v>500000</v>
      </c>
      <c r="F68" s="11">
        <v>0</v>
      </c>
      <c r="G68" s="12">
        <f t="shared" si="2"/>
        <v>0</v>
      </c>
      <c r="H68" s="11">
        <v>150000</v>
      </c>
      <c r="I68" s="11">
        <v>0</v>
      </c>
      <c r="J68" s="11">
        <v>0</v>
      </c>
      <c r="K68" s="11">
        <v>0</v>
      </c>
      <c r="L68" s="11">
        <v>0</v>
      </c>
      <c r="M68" s="11">
        <v>500000</v>
      </c>
      <c r="N68" s="11">
        <v>150000</v>
      </c>
    </row>
    <row r="69" spans="1:14" ht="15" hidden="1">
      <c r="A69" s="10">
        <v>20718500</v>
      </c>
      <c r="B69" s="10" t="s">
        <v>63</v>
      </c>
      <c r="C69" s="10" t="s">
        <v>64</v>
      </c>
      <c r="D69" s="10">
        <v>1</v>
      </c>
      <c r="E69" s="11">
        <v>73230</v>
      </c>
      <c r="F69" s="11">
        <v>0</v>
      </c>
      <c r="G69" s="12">
        <f t="shared" si="2"/>
        <v>0</v>
      </c>
      <c r="H69" s="11">
        <v>73230</v>
      </c>
      <c r="I69" s="11">
        <v>0</v>
      </c>
      <c r="J69" s="11">
        <v>73230</v>
      </c>
      <c r="K69" s="11">
        <v>0</v>
      </c>
      <c r="L69" s="11">
        <v>0</v>
      </c>
      <c r="M69" s="11">
        <v>0</v>
      </c>
      <c r="N69" s="11">
        <v>0</v>
      </c>
    </row>
    <row r="70" spans="1:14" ht="15" hidden="1">
      <c r="A70" s="10">
        <v>20716900</v>
      </c>
      <c r="B70" s="10" t="s">
        <v>65</v>
      </c>
      <c r="C70" s="10" t="s">
        <v>66</v>
      </c>
      <c r="D70" s="10">
        <v>1</v>
      </c>
      <c r="E70" s="11">
        <v>74800</v>
      </c>
      <c r="F70" s="11">
        <v>4051.04</v>
      </c>
      <c r="G70" s="12">
        <f t="shared" si="2"/>
        <v>0.05415828877005348</v>
      </c>
      <c r="H70" s="11">
        <v>74800</v>
      </c>
      <c r="I70" s="11">
        <v>0</v>
      </c>
      <c r="J70" s="11">
        <v>27148.96</v>
      </c>
      <c r="K70" s="11">
        <v>0</v>
      </c>
      <c r="L70" s="11">
        <v>0</v>
      </c>
      <c r="M70" s="11">
        <v>43600</v>
      </c>
      <c r="N70" s="11">
        <v>43600</v>
      </c>
    </row>
    <row r="71" spans="1:14" ht="15" hidden="1">
      <c r="A71" s="10">
        <v>20716900</v>
      </c>
      <c r="B71" s="10" t="s">
        <v>67</v>
      </c>
      <c r="C71" s="10" t="s">
        <v>68</v>
      </c>
      <c r="D71" s="10">
        <v>1</v>
      </c>
      <c r="E71" s="11">
        <v>25469800</v>
      </c>
      <c r="F71" s="11">
        <v>6176760.75</v>
      </c>
      <c r="G71" s="12">
        <f t="shared" si="2"/>
        <v>0.24251312338534264</v>
      </c>
      <c r="H71" s="11">
        <v>12320000</v>
      </c>
      <c r="I71" s="11">
        <v>0</v>
      </c>
      <c r="J71" s="11">
        <v>4143239.25</v>
      </c>
      <c r="K71" s="11">
        <v>0</v>
      </c>
      <c r="L71" s="11">
        <v>6176760.75</v>
      </c>
      <c r="M71" s="11">
        <v>15149800</v>
      </c>
      <c r="N71" s="11">
        <v>2000000</v>
      </c>
    </row>
    <row r="72" spans="1:14" ht="15" hidden="1">
      <c r="A72" s="10">
        <v>20718500</v>
      </c>
      <c r="B72" s="10" t="s">
        <v>270</v>
      </c>
      <c r="C72" s="10" t="s">
        <v>271</v>
      </c>
      <c r="D72" s="10">
        <v>1</v>
      </c>
      <c r="E72" s="11">
        <v>100384120</v>
      </c>
      <c r="F72" s="11">
        <v>33466642</v>
      </c>
      <c r="G72" s="12">
        <f aca="true" t="shared" si="4" ref="G72:G103">+F72/E72</f>
        <v>0.33338581839438347</v>
      </c>
      <c r="H72" s="11">
        <v>71262460</v>
      </c>
      <c r="I72" s="11">
        <v>0</v>
      </c>
      <c r="J72" s="11">
        <v>4766663</v>
      </c>
      <c r="K72" s="11">
        <v>0</v>
      </c>
      <c r="L72" s="11">
        <v>33466642</v>
      </c>
      <c r="M72" s="11">
        <v>62150815</v>
      </c>
      <c r="N72" s="11">
        <v>33029155</v>
      </c>
    </row>
    <row r="73" spans="1:14" ht="15" hidden="1">
      <c r="A73" s="10">
        <v>20716900</v>
      </c>
      <c r="B73" s="10" t="s">
        <v>69</v>
      </c>
      <c r="C73" s="10" t="s">
        <v>70</v>
      </c>
      <c r="D73" s="10">
        <v>1</v>
      </c>
      <c r="E73" s="11">
        <v>86185634</v>
      </c>
      <c r="F73" s="11">
        <v>28259790.5</v>
      </c>
      <c r="G73" s="12">
        <f t="shared" si="4"/>
        <v>0.3278944435217591</v>
      </c>
      <c r="H73" s="11">
        <v>67107605.59</v>
      </c>
      <c r="I73" s="11">
        <v>1000000</v>
      </c>
      <c r="J73" s="11">
        <v>17045391</v>
      </c>
      <c r="K73" s="11">
        <v>0</v>
      </c>
      <c r="L73" s="11">
        <v>28258197.5</v>
      </c>
      <c r="M73" s="11">
        <v>39880452.5</v>
      </c>
      <c r="N73" s="11">
        <v>20802424.09</v>
      </c>
    </row>
    <row r="74" spans="1:14" ht="15" hidden="1">
      <c r="A74" s="10">
        <v>20717000</v>
      </c>
      <c r="B74" s="10" t="s">
        <v>69</v>
      </c>
      <c r="C74" s="10" t="s">
        <v>70</v>
      </c>
      <c r="D74" s="10">
        <v>1</v>
      </c>
      <c r="E74" s="11">
        <v>30000</v>
      </c>
      <c r="F74" s="11">
        <v>0</v>
      </c>
      <c r="G74" s="12">
        <f t="shared" si="4"/>
        <v>0</v>
      </c>
      <c r="H74" s="11">
        <v>30000</v>
      </c>
      <c r="I74" s="11">
        <v>0</v>
      </c>
      <c r="J74" s="11">
        <v>30000</v>
      </c>
      <c r="K74" s="11">
        <v>0</v>
      </c>
      <c r="L74" s="11">
        <v>0</v>
      </c>
      <c r="M74" s="11">
        <v>0</v>
      </c>
      <c r="N74" s="11">
        <v>0</v>
      </c>
    </row>
    <row r="75" spans="1:14" ht="15" hidden="1">
      <c r="A75" s="10">
        <v>20717500</v>
      </c>
      <c r="B75" s="10" t="s">
        <v>69</v>
      </c>
      <c r="C75" s="10" t="s">
        <v>70</v>
      </c>
      <c r="D75" s="10">
        <v>1</v>
      </c>
      <c r="E75" s="11">
        <v>248781138</v>
      </c>
      <c r="F75" s="11">
        <v>87295275.66</v>
      </c>
      <c r="G75" s="12">
        <f t="shared" si="4"/>
        <v>0.3508918576455744</v>
      </c>
      <c r="H75" s="11">
        <v>177552435.87</v>
      </c>
      <c r="I75" s="11">
        <v>0</v>
      </c>
      <c r="J75" s="11">
        <v>41045137.17</v>
      </c>
      <c r="K75" s="11">
        <v>0</v>
      </c>
      <c r="L75" s="11">
        <v>61828740.85</v>
      </c>
      <c r="M75" s="11">
        <v>120440725.17</v>
      </c>
      <c r="N75" s="11">
        <v>49212023.04</v>
      </c>
    </row>
    <row r="76" spans="1:14" ht="15" hidden="1">
      <c r="A76" s="10">
        <v>20718500</v>
      </c>
      <c r="B76" s="10" t="s">
        <v>69</v>
      </c>
      <c r="C76" s="10" t="s">
        <v>70</v>
      </c>
      <c r="D76" s="10">
        <v>1</v>
      </c>
      <c r="E76" s="11">
        <v>7000</v>
      </c>
      <c r="F76" s="11">
        <v>0</v>
      </c>
      <c r="G76" s="12">
        <f t="shared" si="4"/>
        <v>0</v>
      </c>
      <c r="H76" s="11">
        <v>7000</v>
      </c>
      <c r="I76" s="11">
        <v>0</v>
      </c>
      <c r="J76" s="11">
        <v>7000</v>
      </c>
      <c r="K76" s="11">
        <v>0</v>
      </c>
      <c r="L76" s="11">
        <v>0</v>
      </c>
      <c r="M76" s="11">
        <v>0</v>
      </c>
      <c r="N76" s="11">
        <v>0</v>
      </c>
    </row>
    <row r="77" spans="1:14" ht="15" hidden="1">
      <c r="A77" s="10">
        <v>20716900</v>
      </c>
      <c r="B77" s="10" t="s">
        <v>71</v>
      </c>
      <c r="C77" s="10" t="s">
        <v>72</v>
      </c>
      <c r="D77" s="10">
        <v>1</v>
      </c>
      <c r="E77" s="11">
        <v>995000</v>
      </c>
      <c r="F77" s="11">
        <v>306330</v>
      </c>
      <c r="G77" s="12">
        <f t="shared" si="4"/>
        <v>0.30786934673366834</v>
      </c>
      <c r="H77" s="11">
        <v>995000</v>
      </c>
      <c r="I77" s="11">
        <v>0</v>
      </c>
      <c r="J77" s="11">
        <v>654090</v>
      </c>
      <c r="K77" s="11">
        <v>0</v>
      </c>
      <c r="L77" s="11">
        <v>306330</v>
      </c>
      <c r="M77" s="11">
        <v>34580</v>
      </c>
      <c r="N77" s="11">
        <v>34580</v>
      </c>
    </row>
    <row r="78" spans="1:14" ht="15" hidden="1">
      <c r="A78" s="10">
        <v>20717000</v>
      </c>
      <c r="B78" s="10" t="s">
        <v>71</v>
      </c>
      <c r="C78" s="10" t="s">
        <v>72</v>
      </c>
      <c r="D78" s="10">
        <v>1</v>
      </c>
      <c r="E78" s="11">
        <v>350000</v>
      </c>
      <c r="F78" s="11">
        <v>196000</v>
      </c>
      <c r="G78" s="12">
        <f t="shared" si="4"/>
        <v>0.56</v>
      </c>
      <c r="H78" s="11">
        <v>256000</v>
      </c>
      <c r="I78" s="11">
        <v>0</v>
      </c>
      <c r="J78" s="11">
        <v>56000</v>
      </c>
      <c r="K78" s="11">
        <v>0</v>
      </c>
      <c r="L78" s="11">
        <v>196000</v>
      </c>
      <c r="M78" s="11">
        <v>98000</v>
      </c>
      <c r="N78" s="11">
        <v>4000</v>
      </c>
    </row>
    <row r="79" spans="1:14" ht="15" hidden="1">
      <c r="A79" s="10">
        <v>20717500</v>
      </c>
      <c r="B79" s="10" t="s">
        <v>71</v>
      </c>
      <c r="C79" s="10" t="s">
        <v>72</v>
      </c>
      <c r="D79" s="10">
        <v>1</v>
      </c>
      <c r="E79" s="11">
        <v>3837575</v>
      </c>
      <c r="F79" s="11">
        <v>909184</v>
      </c>
      <c r="G79" s="12">
        <f t="shared" si="4"/>
        <v>0.23691628176648014</v>
      </c>
      <c r="H79" s="11">
        <v>2749604.27</v>
      </c>
      <c r="I79" s="11">
        <v>0</v>
      </c>
      <c r="J79" s="11">
        <v>1027837.02</v>
      </c>
      <c r="K79" s="11">
        <v>0</v>
      </c>
      <c r="L79" s="11">
        <v>882783</v>
      </c>
      <c r="M79" s="11">
        <v>1900553.98</v>
      </c>
      <c r="N79" s="11">
        <v>812583.25</v>
      </c>
    </row>
    <row r="80" spans="1:14" ht="15" hidden="1">
      <c r="A80" s="10">
        <v>20716900</v>
      </c>
      <c r="B80" s="10" t="s">
        <v>73</v>
      </c>
      <c r="C80" s="10" t="s">
        <v>74</v>
      </c>
      <c r="D80" s="10">
        <v>1</v>
      </c>
      <c r="E80" s="11">
        <v>1800000</v>
      </c>
      <c r="F80" s="11">
        <v>1195543.96</v>
      </c>
      <c r="G80" s="12">
        <f t="shared" si="4"/>
        <v>0.6641910888888889</v>
      </c>
      <c r="H80" s="11">
        <v>1800000</v>
      </c>
      <c r="I80" s="11">
        <v>0</v>
      </c>
      <c r="J80" s="11">
        <v>217982.04</v>
      </c>
      <c r="K80" s="11">
        <v>0</v>
      </c>
      <c r="L80" s="11">
        <v>1186453.96</v>
      </c>
      <c r="M80" s="11">
        <v>386474</v>
      </c>
      <c r="N80" s="11">
        <v>386474</v>
      </c>
    </row>
    <row r="81" spans="1:14" ht="15" hidden="1">
      <c r="A81" s="10">
        <v>20717000</v>
      </c>
      <c r="B81" s="10" t="s">
        <v>73</v>
      </c>
      <c r="C81" s="10" t="s">
        <v>74</v>
      </c>
      <c r="D81" s="10">
        <v>1</v>
      </c>
      <c r="E81" s="11">
        <v>412000</v>
      </c>
      <c r="F81" s="11">
        <v>37655</v>
      </c>
      <c r="G81" s="12">
        <f t="shared" si="4"/>
        <v>0.09139563106796117</v>
      </c>
      <c r="H81" s="11">
        <v>312000</v>
      </c>
      <c r="I81" s="11">
        <v>0</v>
      </c>
      <c r="J81" s="11">
        <v>12345</v>
      </c>
      <c r="K81" s="11">
        <v>0</v>
      </c>
      <c r="L81" s="11">
        <v>23920</v>
      </c>
      <c r="M81" s="11">
        <v>362000</v>
      </c>
      <c r="N81" s="11">
        <v>262000</v>
      </c>
    </row>
    <row r="82" spans="1:14" ht="15" hidden="1">
      <c r="A82" s="10">
        <v>20717500</v>
      </c>
      <c r="B82" s="10" t="s">
        <v>73</v>
      </c>
      <c r="C82" s="10" t="s">
        <v>74</v>
      </c>
      <c r="D82" s="10">
        <v>1</v>
      </c>
      <c r="E82" s="11">
        <v>2676249</v>
      </c>
      <c r="F82" s="11">
        <v>457625</v>
      </c>
      <c r="G82" s="12">
        <f t="shared" si="4"/>
        <v>0.17099492610739883</v>
      </c>
      <c r="H82" s="11">
        <v>2519918.75</v>
      </c>
      <c r="I82" s="11">
        <v>0</v>
      </c>
      <c r="J82" s="11">
        <v>1065349.25</v>
      </c>
      <c r="K82" s="11">
        <v>0</v>
      </c>
      <c r="L82" s="11">
        <v>452365</v>
      </c>
      <c r="M82" s="11">
        <v>1153274.75</v>
      </c>
      <c r="N82" s="11">
        <v>996944.5</v>
      </c>
    </row>
    <row r="83" spans="1:14" ht="15" hidden="1">
      <c r="A83" s="10">
        <v>20718500</v>
      </c>
      <c r="B83" s="10" t="s">
        <v>73</v>
      </c>
      <c r="C83" s="10" t="s">
        <v>74</v>
      </c>
      <c r="D83" s="10">
        <v>1</v>
      </c>
      <c r="E83" s="11">
        <v>50000</v>
      </c>
      <c r="F83" s="11">
        <v>0</v>
      </c>
      <c r="G83" s="12">
        <f t="shared" si="4"/>
        <v>0</v>
      </c>
      <c r="H83" s="11">
        <v>12500</v>
      </c>
      <c r="I83" s="11">
        <v>0</v>
      </c>
      <c r="J83" s="11">
        <v>0</v>
      </c>
      <c r="K83" s="11">
        <v>0</v>
      </c>
      <c r="L83" s="11">
        <v>0</v>
      </c>
      <c r="M83" s="11">
        <v>50000</v>
      </c>
      <c r="N83" s="11">
        <v>12500</v>
      </c>
    </row>
    <row r="84" spans="1:14" ht="15" hidden="1">
      <c r="A84" s="10">
        <v>20716900</v>
      </c>
      <c r="B84" s="10" t="s">
        <v>75</v>
      </c>
      <c r="C84" s="10" t="s">
        <v>76</v>
      </c>
      <c r="D84" s="10">
        <v>1</v>
      </c>
      <c r="E84" s="11">
        <v>20000000</v>
      </c>
      <c r="F84" s="11">
        <v>10714638</v>
      </c>
      <c r="G84" s="12">
        <f t="shared" si="4"/>
        <v>0.5357319</v>
      </c>
      <c r="H84" s="11">
        <v>20000000</v>
      </c>
      <c r="I84" s="11">
        <v>0</v>
      </c>
      <c r="J84" s="11">
        <v>1785362</v>
      </c>
      <c r="K84" s="11">
        <v>0</v>
      </c>
      <c r="L84" s="11">
        <v>10668788</v>
      </c>
      <c r="M84" s="11">
        <v>7500000</v>
      </c>
      <c r="N84" s="11">
        <v>7500000</v>
      </c>
    </row>
    <row r="85" spans="1:14" ht="15" hidden="1">
      <c r="A85" s="10">
        <v>20717000</v>
      </c>
      <c r="B85" s="10" t="s">
        <v>75</v>
      </c>
      <c r="C85" s="10" t="s">
        <v>76</v>
      </c>
      <c r="D85" s="10">
        <v>1</v>
      </c>
      <c r="E85" s="11">
        <v>5500000</v>
      </c>
      <c r="F85" s="11">
        <v>2224950</v>
      </c>
      <c r="G85" s="12">
        <f t="shared" si="4"/>
        <v>0.40453636363636364</v>
      </c>
      <c r="H85" s="11">
        <v>4500000</v>
      </c>
      <c r="I85" s="11">
        <v>0</v>
      </c>
      <c r="J85" s="11">
        <v>784100</v>
      </c>
      <c r="K85" s="11">
        <v>0</v>
      </c>
      <c r="L85" s="11">
        <v>2224950</v>
      </c>
      <c r="M85" s="11">
        <v>2490950</v>
      </c>
      <c r="N85" s="11">
        <v>1490950</v>
      </c>
    </row>
    <row r="86" spans="1:14" ht="15" hidden="1">
      <c r="A86" s="10">
        <v>20717500</v>
      </c>
      <c r="B86" s="10" t="s">
        <v>75</v>
      </c>
      <c r="C86" s="10" t="s">
        <v>76</v>
      </c>
      <c r="D86" s="10">
        <v>1</v>
      </c>
      <c r="E86" s="11">
        <v>233998508</v>
      </c>
      <c r="F86" s="11">
        <v>83686579.7</v>
      </c>
      <c r="G86" s="12">
        <f t="shared" si="4"/>
        <v>0.3576372363023785</v>
      </c>
      <c r="H86" s="11">
        <v>165025486.42</v>
      </c>
      <c r="I86" s="11">
        <v>0</v>
      </c>
      <c r="J86" s="11">
        <v>27671083.72</v>
      </c>
      <c r="K86" s="11">
        <v>0</v>
      </c>
      <c r="L86" s="11">
        <v>83686579.7</v>
      </c>
      <c r="M86" s="11">
        <v>122640844.58</v>
      </c>
      <c r="N86" s="11">
        <v>53667823</v>
      </c>
    </row>
    <row r="87" spans="1:14" ht="15" hidden="1">
      <c r="A87" s="10">
        <v>20718500</v>
      </c>
      <c r="B87" s="10" t="s">
        <v>75</v>
      </c>
      <c r="C87" s="10" t="s">
        <v>76</v>
      </c>
      <c r="D87" s="10">
        <v>1</v>
      </c>
      <c r="E87" s="11">
        <v>907650</v>
      </c>
      <c r="F87" s="11">
        <v>173550</v>
      </c>
      <c r="G87" s="12">
        <f t="shared" si="4"/>
        <v>0.19120806478268054</v>
      </c>
      <c r="H87" s="11">
        <v>807650</v>
      </c>
      <c r="I87" s="11">
        <v>0</v>
      </c>
      <c r="J87" s="11">
        <v>301450</v>
      </c>
      <c r="K87" s="11">
        <v>0</v>
      </c>
      <c r="L87" s="11">
        <v>173550</v>
      </c>
      <c r="M87" s="11">
        <v>432650</v>
      </c>
      <c r="N87" s="11">
        <v>332650</v>
      </c>
    </row>
    <row r="88" spans="1:14" ht="15" hidden="1">
      <c r="A88" s="10">
        <v>20716900</v>
      </c>
      <c r="B88" s="10" t="s">
        <v>77</v>
      </c>
      <c r="C88" s="10" t="s">
        <v>78</v>
      </c>
      <c r="D88" s="10">
        <v>1</v>
      </c>
      <c r="E88" s="11">
        <v>6000000</v>
      </c>
      <c r="F88" s="11">
        <v>599345</v>
      </c>
      <c r="G88" s="12">
        <f t="shared" si="4"/>
        <v>0.09989083333333333</v>
      </c>
      <c r="H88" s="11">
        <v>3400000</v>
      </c>
      <c r="I88" s="11">
        <v>0</v>
      </c>
      <c r="J88" s="11">
        <v>550714</v>
      </c>
      <c r="K88" s="11">
        <v>0</v>
      </c>
      <c r="L88" s="11">
        <v>599345</v>
      </c>
      <c r="M88" s="11">
        <v>4849941</v>
      </c>
      <c r="N88" s="11">
        <v>2249941</v>
      </c>
    </row>
    <row r="89" spans="1:14" ht="15" hidden="1">
      <c r="A89" s="10">
        <v>20716900</v>
      </c>
      <c r="B89" s="10" t="s">
        <v>79</v>
      </c>
      <c r="C89" s="10" t="s">
        <v>80</v>
      </c>
      <c r="D89" s="10">
        <v>1</v>
      </c>
      <c r="E89" s="11">
        <v>9000000</v>
      </c>
      <c r="F89" s="11">
        <v>1392858.45</v>
      </c>
      <c r="G89" s="12">
        <f t="shared" si="4"/>
        <v>0.15476204999999998</v>
      </c>
      <c r="H89" s="11">
        <v>5810000</v>
      </c>
      <c r="I89" s="11">
        <v>0</v>
      </c>
      <c r="J89" s="11">
        <v>2417141.55</v>
      </c>
      <c r="K89" s="11">
        <v>0</v>
      </c>
      <c r="L89" s="11">
        <v>339356.17</v>
      </c>
      <c r="M89" s="11">
        <v>5190000</v>
      </c>
      <c r="N89" s="11">
        <v>2000000</v>
      </c>
    </row>
    <row r="90" spans="1:14" ht="15" hidden="1">
      <c r="A90" s="10">
        <v>20716900</v>
      </c>
      <c r="B90" s="10" t="s">
        <v>81</v>
      </c>
      <c r="C90" s="10" t="s">
        <v>82</v>
      </c>
      <c r="D90" s="10">
        <v>1</v>
      </c>
      <c r="E90" s="11">
        <v>266521688</v>
      </c>
      <c r="F90" s="11">
        <v>133658481</v>
      </c>
      <c r="G90" s="12">
        <f t="shared" si="4"/>
        <v>0.5014919498783904</v>
      </c>
      <c r="H90" s="11">
        <v>234133977</v>
      </c>
      <c r="I90" s="11">
        <v>0</v>
      </c>
      <c r="J90" s="11">
        <v>76.7</v>
      </c>
      <c r="K90" s="11">
        <v>0</v>
      </c>
      <c r="L90" s="11">
        <v>133658481</v>
      </c>
      <c r="M90" s="11">
        <v>132863130.3</v>
      </c>
      <c r="N90" s="11">
        <v>100475419.3</v>
      </c>
    </row>
    <row r="91" spans="1:14" ht="15" hidden="1">
      <c r="A91" s="10">
        <v>20717000</v>
      </c>
      <c r="B91" s="10" t="s">
        <v>230</v>
      </c>
      <c r="C91" s="10" t="s">
        <v>231</v>
      </c>
      <c r="D91" s="10">
        <v>1</v>
      </c>
      <c r="E91" s="11">
        <v>1439000</v>
      </c>
      <c r="F91" s="11">
        <v>0</v>
      </c>
      <c r="G91" s="12">
        <f t="shared" si="4"/>
        <v>0</v>
      </c>
      <c r="H91" s="11">
        <v>1439000</v>
      </c>
      <c r="I91" s="11">
        <v>0</v>
      </c>
      <c r="J91" s="11">
        <v>18000</v>
      </c>
      <c r="K91" s="11">
        <v>0</v>
      </c>
      <c r="L91" s="11">
        <v>0</v>
      </c>
      <c r="M91" s="11">
        <v>1421000</v>
      </c>
      <c r="N91" s="11">
        <v>1421000</v>
      </c>
    </row>
    <row r="92" spans="1:14" ht="15" hidden="1">
      <c r="A92" s="10">
        <v>20717500</v>
      </c>
      <c r="B92" s="10" t="s">
        <v>230</v>
      </c>
      <c r="C92" s="10" t="s">
        <v>231</v>
      </c>
      <c r="D92" s="10">
        <v>1</v>
      </c>
      <c r="E92" s="11">
        <v>23985795</v>
      </c>
      <c r="F92" s="11">
        <v>1017900</v>
      </c>
      <c r="G92" s="12">
        <f t="shared" si="4"/>
        <v>0.04243761776501467</v>
      </c>
      <c r="H92" s="11">
        <v>16960000</v>
      </c>
      <c r="I92" s="11">
        <v>3945630</v>
      </c>
      <c r="J92" s="11">
        <v>130000</v>
      </c>
      <c r="K92" s="11">
        <v>0</v>
      </c>
      <c r="L92" s="11">
        <v>0</v>
      </c>
      <c r="M92" s="11">
        <v>18892265</v>
      </c>
      <c r="N92" s="11">
        <v>11866470</v>
      </c>
    </row>
    <row r="93" spans="1:14" ht="15" hidden="1">
      <c r="A93" s="10">
        <v>20716900</v>
      </c>
      <c r="B93" s="10" t="s">
        <v>83</v>
      </c>
      <c r="C93" s="10" t="s">
        <v>84</v>
      </c>
      <c r="D93" s="10">
        <v>1</v>
      </c>
      <c r="E93" s="11">
        <v>5000000</v>
      </c>
      <c r="F93" s="11">
        <v>331398</v>
      </c>
      <c r="G93" s="12">
        <f t="shared" si="4"/>
        <v>0.0662796</v>
      </c>
      <c r="H93" s="11">
        <v>3155000</v>
      </c>
      <c r="I93" s="11">
        <v>175000</v>
      </c>
      <c r="J93" s="11">
        <v>694667</v>
      </c>
      <c r="K93" s="11">
        <v>0</v>
      </c>
      <c r="L93" s="11">
        <v>316398</v>
      </c>
      <c r="M93" s="11">
        <v>3798935</v>
      </c>
      <c r="N93" s="11">
        <v>1953935</v>
      </c>
    </row>
    <row r="94" spans="1:14" ht="15" hidden="1">
      <c r="A94" s="10">
        <v>20716900</v>
      </c>
      <c r="B94" s="10" t="s">
        <v>85</v>
      </c>
      <c r="C94" s="10" t="s">
        <v>86</v>
      </c>
      <c r="D94" s="10">
        <v>1</v>
      </c>
      <c r="E94" s="11">
        <v>32000000</v>
      </c>
      <c r="F94" s="11">
        <v>19177092.61</v>
      </c>
      <c r="G94" s="12">
        <f t="shared" si="4"/>
        <v>0.5992841440625</v>
      </c>
      <c r="H94" s="11">
        <v>30880000</v>
      </c>
      <c r="I94" s="11">
        <v>790000</v>
      </c>
      <c r="J94" s="11">
        <v>7860907.39</v>
      </c>
      <c r="K94" s="11">
        <v>0</v>
      </c>
      <c r="L94" s="11">
        <v>19177092.61</v>
      </c>
      <c r="M94" s="11">
        <v>4172000</v>
      </c>
      <c r="N94" s="11">
        <v>3052000</v>
      </c>
    </row>
    <row r="95" spans="1:14" ht="15" hidden="1">
      <c r="A95" s="10">
        <v>20717500</v>
      </c>
      <c r="B95" s="10" t="s">
        <v>85</v>
      </c>
      <c r="C95" s="10" t="s">
        <v>86</v>
      </c>
      <c r="D95" s="10">
        <v>1</v>
      </c>
      <c r="E95" s="11">
        <v>498942500</v>
      </c>
      <c r="F95" s="11">
        <v>78795292.55</v>
      </c>
      <c r="G95" s="12">
        <f t="shared" si="4"/>
        <v>0.15792459561973574</v>
      </c>
      <c r="H95" s="11">
        <v>270888844.27</v>
      </c>
      <c r="I95" s="11">
        <v>10000000</v>
      </c>
      <c r="J95" s="11">
        <v>101521560</v>
      </c>
      <c r="K95" s="11">
        <v>0</v>
      </c>
      <c r="L95" s="11">
        <v>32590448.55</v>
      </c>
      <c r="M95" s="11">
        <v>308625647.45</v>
      </c>
      <c r="N95" s="11">
        <v>80571991.72</v>
      </c>
    </row>
    <row r="96" spans="1:14" ht="15" hidden="1">
      <c r="A96" s="10">
        <v>20718500</v>
      </c>
      <c r="B96" s="10" t="s">
        <v>85</v>
      </c>
      <c r="C96" s="10" t="s">
        <v>86</v>
      </c>
      <c r="D96" s="10">
        <v>1</v>
      </c>
      <c r="E96" s="11">
        <v>63000</v>
      </c>
      <c r="F96" s="11">
        <v>0</v>
      </c>
      <c r="G96" s="12">
        <f t="shared" si="4"/>
        <v>0</v>
      </c>
      <c r="H96" s="11">
        <v>63000</v>
      </c>
      <c r="I96" s="11">
        <v>0</v>
      </c>
      <c r="J96" s="11">
        <v>63000</v>
      </c>
      <c r="K96" s="11">
        <v>0</v>
      </c>
      <c r="L96" s="11">
        <v>0</v>
      </c>
      <c r="M96" s="11">
        <v>0</v>
      </c>
      <c r="N96" s="11">
        <v>0</v>
      </c>
    </row>
    <row r="97" spans="1:14" ht="15" hidden="1">
      <c r="A97" s="10">
        <v>20716900</v>
      </c>
      <c r="B97" s="10" t="s">
        <v>87</v>
      </c>
      <c r="C97" s="10" t="s">
        <v>88</v>
      </c>
      <c r="D97" s="10">
        <v>1</v>
      </c>
      <c r="E97" s="11">
        <v>173800</v>
      </c>
      <c r="F97" s="11">
        <v>0</v>
      </c>
      <c r="G97" s="12">
        <f t="shared" si="4"/>
        <v>0</v>
      </c>
      <c r="H97" s="11">
        <v>173800</v>
      </c>
      <c r="I97" s="11">
        <v>0</v>
      </c>
      <c r="J97" s="11">
        <v>173800</v>
      </c>
      <c r="K97" s="11">
        <v>0</v>
      </c>
      <c r="L97" s="11">
        <v>0</v>
      </c>
      <c r="M97" s="11">
        <v>0</v>
      </c>
      <c r="N97" s="11">
        <v>0</v>
      </c>
    </row>
    <row r="98" spans="1:14" ht="15" hidden="1">
      <c r="A98" s="10">
        <v>20716900</v>
      </c>
      <c r="B98" s="10" t="s">
        <v>89</v>
      </c>
      <c r="C98" s="10" t="s">
        <v>90</v>
      </c>
      <c r="D98" s="10">
        <v>1</v>
      </c>
      <c r="E98" s="11">
        <v>15000000</v>
      </c>
      <c r="F98" s="11">
        <v>2329298.25</v>
      </c>
      <c r="G98" s="12">
        <f t="shared" si="4"/>
        <v>0.15528655</v>
      </c>
      <c r="H98" s="11">
        <v>15000000</v>
      </c>
      <c r="I98" s="11">
        <v>5000000</v>
      </c>
      <c r="J98" s="11">
        <v>4822089.75</v>
      </c>
      <c r="K98" s="11">
        <v>0</v>
      </c>
      <c r="L98" s="11">
        <v>2329298.25</v>
      </c>
      <c r="M98" s="11">
        <v>2848612</v>
      </c>
      <c r="N98" s="11">
        <v>2848612</v>
      </c>
    </row>
    <row r="99" spans="1:14" ht="15" hidden="1">
      <c r="A99" s="10">
        <v>20717000</v>
      </c>
      <c r="B99" s="10" t="s">
        <v>89</v>
      </c>
      <c r="C99" s="10" t="s">
        <v>90</v>
      </c>
      <c r="D99" s="10">
        <v>1</v>
      </c>
      <c r="E99" s="11">
        <v>2000000</v>
      </c>
      <c r="F99" s="11">
        <v>0</v>
      </c>
      <c r="G99" s="12">
        <f t="shared" si="4"/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2000000</v>
      </c>
      <c r="N99" s="11">
        <v>0</v>
      </c>
    </row>
    <row r="100" spans="1:14" ht="15" hidden="1">
      <c r="A100" s="10">
        <v>20717500</v>
      </c>
      <c r="B100" s="10" t="s">
        <v>89</v>
      </c>
      <c r="C100" s="10" t="s">
        <v>90</v>
      </c>
      <c r="D100" s="10">
        <v>1</v>
      </c>
      <c r="E100" s="11">
        <v>146327376</v>
      </c>
      <c r="F100" s="11">
        <v>31770856.43</v>
      </c>
      <c r="G100" s="12">
        <f t="shared" si="4"/>
        <v>0.21712175328012442</v>
      </c>
      <c r="H100" s="11">
        <v>126682348</v>
      </c>
      <c r="I100" s="11">
        <v>14220000</v>
      </c>
      <c r="J100" s="11">
        <v>34607803.57</v>
      </c>
      <c r="K100" s="11">
        <v>0</v>
      </c>
      <c r="L100" s="11">
        <v>27395270.89</v>
      </c>
      <c r="M100" s="11">
        <v>65728716</v>
      </c>
      <c r="N100" s="11">
        <v>46083688</v>
      </c>
    </row>
    <row r="101" spans="1:14" ht="15" hidden="1">
      <c r="A101" s="10">
        <v>20718500</v>
      </c>
      <c r="B101" s="10" t="s">
        <v>89</v>
      </c>
      <c r="C101" s="10" t="s">
        <v>90</v>
      </c>
      <c r="D101" s="10">
        <v>1</v>
      </c>
      <c r="E101" s="11">
        <v>1500000</v>
      </c>
      <c r="F101" s="11">
        <v>154500</v>
      </c>
      <c r="G101" s="12">
        <f t="shared" si="4"/>
        <v>0.103</v>
      </c>
      <c r="H101" s="11">
        <v>1000000</v>
      </c>
      <c r="I101" s="11">
        <v>0</v>
      </c>
      <c r="J101" s="11">
        <v>595500</v>
      </c>
      <c r="K101" s="11">
        <v>0</v>
      </c>
      <c r="L101" s="11">
        <v>154500</v>
      </c>
      <c r="M101" s="11">
        <v>750000</v>
      </c>
      <c r="N101" s="11">
        <v>250000</v>
      </c>
    </row>
    <row r="102" spans="1:14" ht="15" hidden="1">
      <c r="A102" s="10">
        <v>20716900</v>
      </c>
      <c r="B102" s="10" t="s">
        <v>91</v>
      </c>
      <c r="C102" s="10" t="s">
        <v>92</v>
      </c>
      <c r="D102" s="10">
        <v>1</v>
      </c>
      <c r="E102" s="11">
        <v>1000000</v>
      </c>
      <c r="F102" s="11">
        <v>0</v>
      </c>
      <c r="G102" s="12">
        <f t="shared" si="4"/>
        <v>0</v>
      </c>
      <c r="H102" s="11">
        <v>920000</v>
      </c>
      <c r="I102" s="11">
        <v>0</v>
      </c>
      <c r="J102" s="11">
        <v>0</v>
      </c>
      <c r="K102" s="11">
        <v>0</v>
      </c>
      <c r="L102" s="11">
        <v>0</v>
      </c>
      <c r="M102" s="11">
        <v>1000000</v>
      </c>
      <c r="N102" s="11">
        <v>920000</v>
      </c>
    </row>
    <row r="103" spans="1:14" ht="15" hidden="1">
      <c r="A103" s="10">
        <v>20717500</v>
      </c>
      <c r="B103" s="10" t="s">
        <v>91</v>
      </c>
      <c r="C103" s="10" t="s">
        <v>92</v>
      </c>
      <c r="D103" s="10">
        <v>1</v>
      </c>
      <c r="E103" s="11">
        <v>1519200</v>
      </c>
      <c r="F103" s="11">
        <v>0</v>
      </c>
      <c r="G103" s="12">
        <f t="shared" si="4"/>
        <v>0</v>
      </c>
      <c r="H103" s="11">
        <v>567000</v>
      </c>
      <c r="I103" s="11">
        <v>0</v>
      </c>
      <c r="J103" s="11">
        <v>467000</v>
      </c>
      <c r="K103" s="11">
        <v>0</v>
      </c>
      <c r="L103" s="11">
        <v>0</v>
      </c>
      <c r="M103" s="11">
        <v>1052200</v>
      </c>
      <c r="N103" s="11">
        <v>100000</v>
      </c>
    </row>
    <row r="104" spans="1:14" ht="15" hidden="1">
      <c r="A104" s="10">
        <v>20716900</v>
      </c>
      <c r="B104" s="10" t="s">
        <v>93</v>
      </c>
      <c r="C104" s="10" t="s">
        <v>94</v>
      </c>
      <c r="D104" s="10">
        <v>1</v>
      </c>
      <c r="E104" s="11">
        <v>2500000</v>
      </c>
      <c r="F104" s="11">
        <v>928283.61</v>
      </c>
      <c r="G104" s="12">
        <f aca="true" t="shared" si="5" ref="G104:G131">+F104/E104</f>
        <v>0.371313444</v>
      </c>
      <c r="H104" s="11">
        <v>2500000</v>
      </c>
      <c r="I104" s="11">
        <v>0</v>
      </c>
      <c r="J104" s="11">
        <v>571716.39</v>
      </c>
      <c r="K104" s="11">
        <v>0</v>
      </c>
      <c r="L104" s="11">
        <v>883283.61</v>
      </c>
      <c r="M104" s="11">
        <v>1000000</v>
      </c>
      <c r="N104" s="11">
        <v>1000000</v>
      </c>
    </row>
    <row r="105" spans="1:14" ht="15" hidden="1">
      <c r="A105" s="10">
        <v>20717000</v>
      </c>
      <c r="B105" s="10" t="s">
        <v>93</v>
      </c>
      <c r="C105" s="10" t="s">
        <v>94</v>
      </c>
      <c r="D105" s="10">
        <v>1</v>
      </c>
      <c r="E105" s="11">
        <v>600000</v>
      </c>
      <c r="F105" s="11">
        <v>204000</v>
      </c>
      <c r="G105" s="12">
        <f t="shared" si="5"/>
        <v>0.34</v>
      </c>
      <c r="H105" s="11">
        <v>370000</v>
      </c>
      <c r="I105" s="11">
        <v>0</v>
      </c>
      <c r="J105" s="11">
        <v>50000</v>
      </c>
      <c r="K105" s="11">
        <v>0</v>
      </c>
      <c r="L105" s="11">
        <v>204000</v>
      </c>
      <c r="M105" s="11">
        <v>346000</v>
      </c>
      <c r="N105" s="11">
        <v>116000</v>
      </c>
    </row>
    <row r="106" spans="1:14" ht="15" hidden="1">
      <c r="A106" s="10">
        <v>20717500</v>
      </c>
      <c r="B106" s="10" t="s">
        <v>93</v>
      </c>
      <c r="C106" s="10" t="s">
        <v>94</v>
      </c>
      <c r="D106" s="10">
        <v>1</v>
      </c>
      <c r="E106" s="11">
        <v>4931826</v>
      </c>
      <c r="F106" s="11">
        <v>1095000</v>
      </c>
      <c r="G106" s="12">
        <f t="shared" si="5"/>
        <v>0.22202729780004404</v>
      </c>
      <c r="H106" s="11">
        <v>2698871.5</v>
      </c>
      <c r="I106" s="11">
        <v>0</v>
      </c>
      <c r="J106" s="11">
        <v>270912</v>
      </c>
      <c r="K106" s="11">
        <v>0</v>
      </c>
      <c r="L106" s="11">
        <v>655000</v>
      </c>
      <c r="M106" s="11">
        <v>3565914</v>
      </c>
      <c r="N106" s="11">
        <v>1332959.5</v>
      </c>
    </row>
    <row r="107" spans="1:14" ht="15" hidden="1">
      <c r="A107" s="10">
        <v>20716900</v>
      </c>
      <c r="B107" s="10" t="s">
        <v>95</v>
      </c>
      <c r="C107" s="10" t="s">
        <v>96</v>
      </c>
      <c r="D107" s="10">
        <v>1</v>
      </c>
      <c r="E107" s="11">
        <v>21500000</v>
      </c>
      <c r="F107" s="11">
        <v>2722928</v>
      </c>
      <c r="G107" s="12">
        <f t="shared" si="5"/>
        <v>0.12664781395348837</v>
      </c>
      <c r="H107" s="11">
        <v>20570618</v>
      </c>
      <c r="I107" s="11">
        <v>15313760</v>
      </c>
      <c r="J107" s="11">
        <v>2944000</v>
      </c>
      <c r="K107" s="11">
        <v>0</v>
      </c>
      <c r="L107" s="11">
        <v>2722928</v>
      </c>
      <c r="M107" s="11">
        <v>519312</v>
      </c>
      <c r="N107" s="11">
        <v>-410070</v>
      </c>
    </row>
    <row r="108" spans="1:14" ht="15" hidden="1">
      <c r="A108" s="10">
        <v>20717000</v>
      </c>
      <c r="B108" s="10" t="s">
        <v>95</v>
      </c>
      <c r="C108" s="10" t="s">
        <v>96</v>
      </c>
      <c r="D108" s="10">
        <v>1</v>
      </c>
      <c r="E108" s="11">
        <v>530000</v>
      </c>
      <c r="F108" s="11">
        <v>0</v>
      </c>
      <c r="G108" s="12">
        <f t="shared" si="5"/>
        <v>0</v>
      </c>
      <c r="H108" s="11">
        <v>442000</v>
      </c>
      <c r="I108" s="11">
        <v>0</v>
      </c>
      <c r="J108" s="11">
        <v>530000</v>
      </c>
      <c r="K108" s="11">
        <v>0</v>
      </c>
      <c r="L108" s="11">
        <v>0</v>
      </c>
      <c r="M108" s="11">
        <v>0</v>
      </c>
      <c r="N108" s="11">
        <v>-88000</v>
      </c>
    </row>
    <row r="109" spans="1:14" ht="15" hidden="1">
      <c r="A109" s="10">
        <v>20717500</v>
      </c>
      <c r="B109" s="10" t="s">
        <v>95</v>
      </c>
      <c r="C109" s="10" t="s">
        <v>96</v>
      </c>
      <c r="D109" s="10">
        <v>1</v>
      </c>
      <c r="E109" s="11">
        <v>7811400</v>
      </c>
      <c r="F109" s="11">
        <v>0</v>
      </c>
      <c r="G109" s="12">
        <f t="shared" si="5"/>
        <v>0</v>
      </c>
      <c r="H109" s="11">
        <v>4061800</v>
      </c>
      <c r="I109" s="11">
        <v>0</v>
      </c>
      <c r="J109" s="11">
        <v>315000</v>
      </c>
      <c r="K109" s="11">
        <v>0</v>
      </c>
      <c r="L109" s="11">
        <v>0</v>
      </c>
      <c r="M109" s="11">
        <v>7496400</v>
      </c>
      <c r="N109" s="11">
        <v>3746800</v>
      </c>
    </row>
    <row r="110" spans="1:14" ht="15" hidden="1">
      <c r="A110" s="10">
        <v>20716900</v>
      </c>
      <c r="B110" s="10" t="s">
        <v>97</v>
      </c>
      <c r="C110" s="10" t="s">
        <v>98</v>
      </c>
      <c r="D110" s="10">
        <v>1</v>
      </c>
      <c r="E110" s="11">
        <v>500000</v>
      </c>
      <c r="F110" s="11">
        <v>0</v>
      </c>
      <c r="G110" s="12">
        <f t="shared" si="5"/>
        <v>0</v>
      </c>
      <c r="H110" s="11">
        <v>500000</v>
      </c>
      <c r="I110" s="11">
        <v>0</v>
      </c>
      <c r="J110" s="11">
        <v>250000</v>
      </c>
      <c r="K110" s="11">
        <v>0</v>
      </c>
      <c r="L110" s="11">
        <v>0</v>
      </c>
      <c r="M110" s="11">
        <v>250000</v>
      </c>
      <c r="N110" s="11">
        <v>250000</v>
      </c>
    </row>
    <row r="111" spans="1:14" ht="15" hidden="1">
      <c r="A111" s="10">
        <v>20717500</v>
      </c>
      <c r="B111" s="10" t="s">
        <v>97</v>
      </c>
      <c r="C111" s="10" t="s">
        <v>98</v>
      </c>
      <c r="D111" s="10">
        <v>1</v>
      </c>
      <c r="E111" s="11">
        <v>200000</v>
      </c>
      <c r="F111" s="11">
        <v>0</v>
      </c>
      <c r="G111" s="12">
        <f t="shared" si="5"/>
        <v>0</v>
      </c>
      <c r="H111" s="11">
        <v>150000</v>
      </c>
      <c r="I111" s="11">
        <v>0</v>
      </c>
      <c r="J111" s="11">
        <v>0</v>
      </c>
      <c r="K111" s="11">
        <v>0</v>
      </c>
      <c r="L111" s="11">
        <v>0</v>
      </c>
      <c r="M111" s="11">
        <v>200000</v>
      </c>
      <c r="N111" s="11">
        <v>150000</v>
      </c>
    </row>
    <row r="112" spans="1:14" ht="15" hidden="1">
      <c r="A112" s="10">
        <v>20716900</v>
      </c>
      <c r="B112" s="10" t="s">
        <v>99</v>
      </c>
      <c r="C112" s="10" t="s">
        <v>100</v>
      </c>
      <c r="D112" s="10">
        <v>1</v>
      </c>
      <c r="E112" s="11">
        <v>1000000</v>
      </c>
      <c r="F112" s="11">
        <v>132733</v>
      </c>
      <c r="G112" s="12">
        <f t="shared" si="5"/>
        <v>0.132733</v>
      </c>
      <c r="H112" s="11">
        <v>1000000</v>
      </c>
      <c r="I112" s="11">
        <v>0</v>
      </c>
      <c r="J112" s="11">
        <v>67267</v>
      </c>
      <c r="K112" s="11">
        <v>0</v>
      </c>
      <c r="L112" s="11">
        <v>132733</v>
      </c>
      <c r="M112" s="11">
        <v>800000</v>
      </c>
      <c r="N112" s="11">
        <v>800000</v>
      </c>
    </row>
    <row r="113" spans="1:14" ht="15" hidden="1">
      <c r="A113" s="10">
        <v>20716900</v>
      </c>
      <c r="B113" s="10" t="s">
        <v>101</v>
      </c>
      <c r="C113" s="10" t="s">
        <v>102</v>
      </c>
      <c r="D113" s="10">
        <v>1</v>
      </c>
      <c r="E113" s="11">
        <v>1713974</v>
      </c>
      <c r="F113" s="11">
        <v>200000</v>
      </c>
      <c r="G113" s="12">
        <f t="shared" si="5"/>
        <v>0.11668788441364922</v>
      </c>
      <c r="H113" s="11">
        <v>1677948</v>
      </c>
      <c r="I113" s="11">
        <v>0</v>
      </c>
      <c r="J113" s="11">
        <v>463974</v>
      </c>
      <c r="K113" s="11">
        <v>0</v>
      </c>
      <c r="L113" s="11">
        <v>200000</v>
      </c>
      <c r="M113" s="11">
        <v>1050000</v>
      </c>
      <c r="N113" s="11">
        <v>1013974</v>
      </c>
    </row>
    <row r="114" spans="1:14" ht="15" hidden="1">
      <c r="A114" s="10">
        <v>20716900</v>
      </c>
      <c r="B114" s="10" t="s">
        <v>103</v>
      </c>
      <c r="C114" s="10" t="s">
        <v>104</v>
      </c>
      <c r="D114" s="10">
        <v>1</v>
      </c>
      <c r="E114" s="11">
        <v>350000</v>
      </c>
      <c r="F114" s="11">
        <v>61931</v>
      </c>
      <c r="G114" s="12">
        <f t="shared" si="5"/>
        <v>0.1769457142857143</v>
      </c>
      <c r="H114" s="11">
        <v>350000</v>
      </c>
      <c r="I114" s="11">
        <v>0</v>
      </c>
      <c r="J114" s="11">
        <v>200569</v>
      </c>
      <c r="K114" s="11">
        <v>0</v>
      </c>
      <c r="L114" s="11">
        <v>61931</v>
      </c>
      <c r="M114" s="11">
        <v>87500</v>
      </c>
      <c r="N114" s="11">
        <v>87500</v>
      </c>
    </row>
    <row r="115" spans="1:14" ht="15" hidden="1">
      <c r="A115" s="10">
        <v>20717500</v>
      </c>
      <c r="B115" s="10" t="s">
        <v>103</v>
      </c>
      <c r="C115" s="10" t="s">
        <v>104</v>
      </c>
      <c r="D115" s="10">
        <v>1</v>
      </c>
      <c r="E115" s="11">
        <v>122500</v>
      </c>
      <c r="F115" s="11">
        <v>13704.5</v>
      </c>
      <c r="G115" s="12">
        <f t="shared" si="5"/>
        <v>0.11187346938775511</v>
      </c>
      <c r="H115" s="11">
        <v>122500</v>
      </c>
      <c r="I115" s="11">
        <v>0</v>
      </c>
      <c r="J115" s="11">
        <v>36295.5</v>
      </c>
      <c r="K115" s="11">
        <v>0</v>
      </c>
      <c r="L115" s="11">
        <v>13704.5</v>
      </c>
      <c r="M115" s="11">
        <v>72500</v>
      </c>
      <c r="N115" s="11">
        <v>72500</v>
      </c>
    </row>
    <row r="116" spans="3:14" ht="15">
      <c r="C116" s="10" t="s">
        <v>292</v>
      </c>
      <c r="E116" s="11">
        <f>SUM(E117:E168)</f>
        <v>484649447</v>
      </c>
      <c r="F116" s="11">
        <f aca="true" t="shared" si="6" ref="F116:N116">SUM(F117:F168)</f>
        <v>101308057.64</v>
      </c>
      <c r="G116" s="12">
        <f t="shared" si="5"/>
        <v>0.20903368046141607</v>
      </c>
      <c r="H116" s="11">
        <f t="shared" si="6"/>
        <v>322394243.51</v>
      </c>
      <c r="I116" s="11">
        <f t="shared" si="6"/>
        <v>21796895</v>
      </c>
      <c r="J116" s="11">
        <f t="shared" si="6"/>
        <v>54236592.01</v>
      </c>
      <c r="K116" s="11">
        <f t="shared" si="6"/>
        <v>538800</v>
      </c>
      <c r="L116" s="11">
        <f t="shared" si="6"/>
        <v>94666410.02</v>
      </c>
      <c r="M116" s="11">
        <f t="shared" si="6"/>
        <v>306769102.3500001</v>
      </c>
      <c r="N116" s="11">
        <f t="shared" si="6"/>
        <v>144513898.86</v>
      </c>
    </row>
    <row r="117" spans="1:14" ht="15" hidden="1">
      <c r="A117" s="10">
        <v>20716900</v>
      </c>
      <c r="B117" s="10" t="s">
        <v>105</v>
      </c>
      <c r="C117" s="10" t="s">
        <v>106</v>
      </c>
      <c r="D117" s="10">
        <v>1</v>
      </c>
      <c r="E117" s="11">
        <v>32255000</v>
      </c>
      <c r="F117" s="11">
        <v>7728927</v>
      </c>
      <c r="G117" s="12">
        <f t="shared" si="5"/>
        <v>0.239619500852581</v>
      </c>
      <c r="H117" s="11">
        <v>32255000</v>
      </c>
      <c r="I117" s="11">
        <v>0</v>
      </c>
      <c r="J117" s="11">
        <v>3956353</v>
      </c>
      <c r="K117" s="11">
        <v>0</v>
      </c>
      <c r="L117" s="11">
        <v>7728927</v>
      </c>
      <c r="M117" s="11">
        <v>20569720</v>
      </c>
      <c r="N117" s="11">
        <v>20569720</v>
      </c>
    </row>
    <row r="118" spans="1:14" ht="15" hidden="1">
      <c r="A118" s="10">
        <v>20717000</v>
      </c>
      <c r="B118" s="10" t="s">
        <v>105</v>
      </c>
      <c r="C118" s="10" t="s">
        <v>106</v>
      </c>
      <c r="D118" s="10">
        <v>1</v>
      </c>
      <c r="E118" s="11">
        <v>3400000</v>
      </c>
      <c r="F118" s="11">
        <v>850013</v>
      </c>
      <c r="G118" s="12">
        <f t="shared" si="5"/>
        <v>0.25000382352941175</v>
      </c>
      <c r="H118" s="11">
        <v>2484000</v>
      </c>
      <c r="I118" s="11">
        <v>0</v>
      </c>
      <c r="J118" s="11">
        <v>1133987</v>
      </c>
      <c r="K118" s="11">
        <v>0</v>
      </c>
      <c r="L118" s="11">
        <v>850013</v>
      </c>
      <c r="M118" s="11">
        <v>1416000</v>
      </c>
      <c r="N118" s="11">
        <v>500000</v>
      </c>
    </row>
    <row r="119" spans="1:14" ht="15" hidden="1">
      <c r="A119" s="10">
        <v>20717500</v>
      </c>
      <c r="B119" s="10" t="s">
        <v>105</v>
      </c>
      <c r="C119" s="10" t="s">
        <v>106</v>
      </c>
      <c r="D119" s="10">
        <v>1</v>
      </c>
      <c r="E119" s="11">
        <v>212845401.99</v>
      </c>
      <c r="F119" s="11">
        <v>63451945.11</v>
      </c>
      <c r="G119" s="12">
        <f t="shared" si="5"/>
        <v>0.29811282986033744</v>
      </c>
      <c r="H119" s="11">
        <v>144317482</v>
      </c>
      <c r="I119" s="11">
        <v>0</v>
      </c>
      <c r="J119" s="11">
        <v>37404730.89</v>
      </c>
      <c r="K119" s="11">
        <v>0</v>
      </c>
      <c r="L119" s="11">
        <v>63451945.11</v>
      </c>
      <c r="M119" s="11">
        <v>111988725.99</v>
      </c>
      <c r="N119" s="11">
        <v>43460806</v>
      </c>
    </row>
    <row r="120" spans="1:14" ht="15" hidden="1">
      <c r="A120" s="10">
        <v>20718500</v>
      </c>
      <c r="B120" s="10" t="s">
        <v>105</v>
      </c>
      <c r="C120" s="10" t="s">
        <v>106</v>
      </c>
      <c r="D120" s="10">
        <v>1</v>
      </c>
      <c r="E120" s="11">
        <v>2500000</v>
      </c>
      <c r="F120" s="11">
        <v>648406</v>
      </c>
      <c r="G120" s="12">
        <f t="shared" si="5"/>
        <v>0.2593624</v>
      </c>
      <c r="H120" s="11">
        <v>1875000</v>
      </c>
      <c r="I120" s="11">
        <v>0</v>
      </c>
      <c r="J120" s="11">
        <v>559492</v>
      </c>
      <c r="K120" s="11">
        <v>0</v>
      </c>
      <c r="L120" s="11">
        <v>648406</v>
      </c>
      <c r="M120" s="11">
        <v>1292102</v>
      </c>
      <c r="N120" s="11">
        <v>667102</v>
      </c>
    </row>
    <row r="121" spans="1:14" ht="15" hidden="1">
      <c r="A121" s="10">
        <v>20716900</v>
      </c>
      <c r="B121" s="10" t="s">
        <v>107</v>
      </c>
      <c r="C121" s="10" t="s">
        <v>108</v>
      </c>
      <c r="D121" s="10">
        <v>1</v>
      </c>
      <c r="E121" s="11">
        <v>3000000</v>
      </c>
      <c r="F121" s="11">
        <v>0</v>
      </c>
      <c r="G121" s="12">
        <f t="shared" si="5"/>
        <v>0</v>
      </c>
      <c r="H121" s="11">
        <v>3000000</v>
      </c>
      <c r="I121" s="11">
        <v>0</v>
      </c>
      <c r="J121" s="11">
        <v>250000</v>
      </c>
      <c r="K121" s="11">
        <v>0</v>
      </c>
      <c r="L121" s="11">
        <v>0</v>
      </c>
      <c r="M121" s="11">
        <v>2750000</v>
      </c>
      <c r="N121" s="11">
        <v>2750000</v>
      </c>
    </row>
    <row r="122" spans="1:14" ht="15" hidden="1">
      <c r="A122" s="10">
        <v>20717500</v>
      </c>
      <c r="B122" s="10" t="s">
        <v>107</v>
      </c>
      <c r="C122" s="10" t="s">
        <v>108</v>
      </c>
      <c r="D122" s="10">
        <v>1</v>
      </c>
      <c r="E122" s="11">
        <v>2697414</v>
      </c>
      <c r="F122" s="11">
        <v>0</v>
      </c>
      <c r="G122" s="12">
        <f t="shared" si="5"/>
        <v>0</v>
      </c>
      <c r="H122" s="11">
        <v>642488</v>
      </c>
      <c r="I122" s="11">
        <v>0</v>
      </c>
      <c r="J122" s="11">
        <v>200000</v>
      </c>
      <c r="K122" s="11">
        <v>0</v>
      </c>
      <c r="L122" s="11">
        <v>0</v>
      </c>
      <c r="M122" s="11">
        <v>2497414</v>
      </c>
      <c r="N122" s="11">
        <v>442488</v>
      </c>
    </row>
    <row r="123" spans="1:14" ht="15" hidden="1">
      <c r="A123" s="10">
        <v>20716900</v>
      </c>
      <c r="B123" s="10" t="s">
        <v>109</v>
      </c>
      <c r="C123" s="10" t="s">
        <v>110</v>
      </c>
      <c r="D123" s="10">
        <v>1</v>
      </c>
      <c r="E123" s="11">
        <v>2850000</v>
      </c>
      <c r="F123" s="11">
        <v>89355</v>
      </c>
      <c r="G123" s="12">
        <f t="shared" si="5"/>
        <v>0.03135263157894737</v>
      </c>
      <c r="H123" s="11">
        <v>2850000</v>
      </c>
      <c r="I123" s="11">
        <v>0</v>
      </c>
      <c r="J123" s="11">
        <v>160645</v>
      </c>
      <c r="K123" s="11">
        <v>0</v>
      </c>
      <c r="L123" s="11">
        <v>89355</v>
      </c>
      <c r="M123" s="11">
        <v>2600000</v>
      </c>
      <c r="N123" s="11">
        <v>2600000</v>
      </c>
    </row>
    <row r="124" spans="1:14" ht="15" hidden="1">
      <c r="A124" s="10">
        <v>20717000</v>
      </c>
      <c r="B124" s="10" t="s">
        <v>109</v>
      </c>
      <c r="C124" s="10" t="s">
        <v>110</v>
      </c>
      <c r="D124" s="10">
        <v>1</v>
      </c>
      <c r="E124" s="11">
        <v>366587</v>
      </c>
      <c r="F124" s="11">
        <v>0</v>
      </c>
      <c r="G124" s="12">
        <f t="shared" si="5"/>
        <v>0</v>
      </c>
      <c r="H124" s="11">
        <v>266587</v>
      </c>
      <c r="I124" s="11">
        <v>0</v>
      </c>
      <c r="J124" s="11">
        <v>0</v>
      </c>
      <c r="K124" s="11">
        <v>0</v>
      </c>
      <c r="L124" s="11">
        <v>0</v>
      </c>
      <c r="M124" s="11">
        <v>366587</v>
      </c>
      <c r="N124" s="11">
        <v>266587</v>
      </c>
    </row>
    <row r="125" spans="1:14" ht="15" hidden="1">
      <c r="A125" s="10">
        <v>20717500</v>
      </c>
      <c r="B125" s="10" t="s">
        <v>109</v>
      </c>
      <c r="C125" s="10" t="s">
        <v>110</v>
      </c>
      <c r="D125" s="10">
        <v>1</v>
      </c>
      <c r="E125" s="11">
        <v>17693316</v>
      </c>
      <c r="F125" s="11">
        <v>2100712.09</v>
      </c>
      <c r="G125" s="12">
        <f t="shared" si="5"/>
        <v>0.11872913421090765</v>
      </c>
      <c r="H125" s="11">
        <v>17505816</v>
      </c>
      <c r="I125" s="11">
        <v>0</v>
      </c>
      <c r="J125" s="11">
        <v>142800</v>
      </c>
      <c r="K125" s="11">
        <v>0</v>
      </c>
      <c r="L125" s="11">
        <v>2100712.09</v>
      </c>
      <c r="M125" s="11">
        <v>15449803.91</v>
      </c>
      <c r="N125" s="11">
        <v>15262303.91</v>
      </c>
    </row>
    <row r="126" spans="1:14" ht="15" hidden="1">
      <c r="A126" s="10">
        <v>20716900</v>
      </c>
      <c r="B126" s="10" t="s">
        <v>111</v>
      </c>
      <c r="C126" s="10" t="s">
        <v>112</v>
      </c>
      <c r="D126" s="10">
        <v>1</v>
      </c>
      <c r="E126" s="11">
        <v>100000</v>
      </c>
      <c r="F126" s="11">
        <v>0</v>
      </c>
      <c r="G126" s="12">
        <f t="shared" si="5"/>
        <v>0</v>
      </c>
      <c r="H126" s="11">
        <v>100000</v>
      </c>
      <c r="I126" s="11">
        <v>0</v>
      </c>
      <c r="J126" s="11">
        <v>100000</v>
      </c>
      <c r="K126" s="11">
        <v>0</v>
      </c>
      <c r="L126" s="11">
        <v>0</v>
      </c>
      <c r="M126" s="11">
        <v>0</v>
      </c>
      <c r="N126" s="11">
        <v>0</v>
      </c>
    </row>
    <row r="127" spans="1:14" ht="15" hidden="1">
      <c r="A127" s="10">
        <v>20717500</v>
      </c>
      <c r="B127" s="10" t="s">
        <v>111</v>
      </c>
      <c r="C127" s="10" t="s">
        <v>112</v>
      </c>
      <c r="D127" s="10">
        <v>1</v>
      </c>
      <c r="E127" s="11">
        <v>37696477.15</v>
      </c>
      <c r="F127" s="11">
        <v>0</v>
      </c>
      <c r="G127" s="12">
        <f t="shared" si="5"/>
        <v>0</v>
      </c>
      <c r="H127" s="11">
        <v>6050000.15</v>
      </c>
      <c r="I127" s="11">
        <v>349895</v>
      </c>
      <c r="J127" s="11">
        <v>37500</v>
      </c>
      <c r="K127" s="11">
        <v>0</v>
      </c>
      <c r="L127" s="11">
        <v>0</v>
      </c>
      <c r="M127" s="11">
        <v>37309082.15</v>
      </c>
      <c r="N127" s="11">
        <v>5662605.15</v>
      </c>
    </row>
    <row r="128" spans="1:14" ht="15" hidden="1">
      <c r="A128" s="10">
        <v>20717500</v>
      </c>
      <c r="B128" s="10" t="s">
        <v>241</v>
      </c>
      <c r="C128" s="10" t="s">
        <v>242</v>
      </c>
      <c r="D128" s="10">
        <v>1</v>
      </c>
      <c r="E128" s="11">
        <v>63000000</v>
      </c>
      <c r="F128" s="11">
        <v>293600</v>
      </c>
      <c r="G128" s="12">
        <f t="shared" si="5"/>
        <v>0.00466031746031746</v>
      </c>
      <c r="H128" s="11">
        <v>11625000</v>
      </c>
      <c r="I128" s="11">
        <v>0</v>
      </c>
      <c r="J128" s="11">
        <v>206400</v>
      </c>
      <c r="K128" s="11">
        <v>0</v>
      </c>
      <c r="L128" s="11">
        <v>0</v>
      </c>
      <c r="M128" s="11">
        <v>62500000</v>
      </c>
      <c r="N128" s="11">
        <v>11125000</v>
      </c>
    </row>
    <row r="129" spans="1:14" ht="15" hidden="1">
      <c r="A129" s="10">
        <v>20716900</v>
      </c>
      <c r="B129" s="10" t="s">
        <v>113</v>
      </c>
      <c r="C129" s="10" t="s">
        <v>114</v>
      </c>
      <c r="D129" s="10">
        <v>1</v>
      </c>
      <c r="E129" s="11">
        <v>800000</v>
      </c>
      <c r="F129" s="11">
        <v>544188</v>
      </c>
      <c r="G129" s="12">
        <f t="shared" si="5"/>
        <v>0.680235</v>
      </c>
      <c r="H129" s="11">
        <v>800000</v>
      </c>
      <c r="I129" s="11">
        <v>0</v>
      </c>
      <c r="J129" s="11">
        <v>255812</v>
      </c>
      <c r="K129" s="11">
        <v>0</v>
      </c>
      <c r="L129" s="11">
        <v>534963</v>
      </c>
      <c r="M129" s="11">
        <v>0</v>
      </c>
      <c r="N129" s="11">
        <v>0</v>
      </c>
    </row>
    <row r="130" spans="1:14" ht="15" hidden="1">
      <c r="A130" s="10">
        <v>20717500</v>
      </c>
      <c r="B130" s="10" t="s">
        <v>113</v>
      </c>
      <c r="C130" s="10" t="s">
        <v>114</v>
      </c>
      <c r="D130" s="10">
        <v>1</v>
      </c>
      <c r="E130" s="11">
        <v>3792952</v>
      </c>
      <c r="F130" s="11">
        <v>354590</v>
      </c>
      <c r="G130" s="12">
        <f t="shared" si="5"/>
        <v>0.0934865508448301</v>
      </c>
      <c r="H130" s="11">
        <v>3102726</v>
      </c>
      <c r="I130" s="11">
        <v>0</v>
      </c>
      <c r="J130" s="11">
        <v>1104386</v>
      </c>
      <c r="K130" s="11">
        <v>0</v>
      </c>
      <c r="L130" s="11">
        <v>220090</v>
      </c>
      <c r="M130" s="11">
        <v>2333976</v>
      </c>
      <c r="N130" s="11">
        <v>1643750</v>
      </c>
    </row>
    <row r="131" spans="1:14" ht="15" hidden="1">
      <c r="A131" s="10">
        <v>20718500</v>
      </c>
      <c r="B131" s="10" t="s">
        <v>113</v>
      </c>
      <c r="C131" s="10" t="s">
        <v>114</v>
      </c>
      <c r="D131" s="10">
        <v>1</v>
      </c>
      <c r="E131" s="11">
        <v>200000</v>
      </c>
      <c r="F131" s="11">
        <v>0</v>
      </c>
      <c r="G131" s="12">
        <f t="shared" si="5"/>
        <v>0</v>
      </c>
      <c r="H131" s="11">
        <v>100000</v>
      </c>
      <c r="I131" s="11">
        <v>0</v>
      </c>
      <c r="J131" s="11">
        <v>150000</v>
      </c>
      <c r="K131" s="11">
        <v>0</v>
      </c>
      <c r="L131" s="11">
        <v>0</v>
      </c>
      <c r="M131" s="11">
        <v>50000</v>
      </c>
      <c r="N131" s="11">
        <v>-50000</v>
      </c>
    </row>
    <row r="132" spans="1:14" ht="15" hidden="1">
      <c r="A132" s="10">
        <v>20717500</v>
      </c>
      <c r="B132" s="10" t="s">
        <v>243</v>
      </c>
      <c r="C132" s="10" t="s">
        <v>244</v>
      </c>
      <c r="D132" s="10">
        <v>1</v>
      </c>
      <c r="E132" s="11">
        <v>0</v>
      </c>
      <c r="F132" s="11">
        <v>0</v>
      </c>
      <c r="G132" s="12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</row>
    <row r="133" spans="1:14" ht="15" hidden="1">
      <c r="A133" s="10">
        <v>20716900</v>
      </c>
      <c r="B133" s="10" t="s">
        <v>115</v>
      </c>
      <c r="C133" s="10" t="s">
        <v>116</v>
      </c>
      <c r="D133" s="10">
        <v>1</v>
      </c>
      <c r="E133" s="11">
        <v>500000</v>
      </c>
      <c r="F133" s="11">
        <v>0</v>
      </c>
      <c r="G133" s="12">
        <f aca="true" t="shared" si="7" ref="G133:G179">+F133/E133</f>
        <v>0</v>
      </c>
      <c r="H133" s="11">
        <v>500000</v>
      </c>
      <c r="I133" s="11">
        <v>0</v>
      </c>
      <c r="J133" s="11">
        <v>150000</v>
      </c>
      <c r="K133" s="11">
        <v>0</v>
      </c>
      <c r="L133" s="11">
        <v>0</v>
      </c>
      <c r="M133" s="11">
        <v>350000</v>
      </c>
      <c r="N133" s="11">
        <v>350000</v>
      </c>
    </row>
    <row r="134" spans="1:14" ht="15" hidden="1">
      <c r="A134" s="10">
        <v>20717500</v>
      </c>
      <c r="B134" s="10" t="s">
        <v>115</v>
      </c>
      <c r="C134" s="10" t="s">
        <v>116</v>
      </c>
      <c r="D134" s="10">
        <v>1</v>
      </c>
      <c r="E134" s="11">
        <v>339473.01</v>
      </c>
      <c r="F134" s="11">
        <v>2172</v>
      </c>
      <c r="G134" s="12">
        <f t="shared" si="7"/>
        <v>0.0063981522419116615</v>
      </c>
      <c r="H134" s="11">
        <v>339473.01</v>
      </c>
      <c r="I134" s="11">
        <v>0</v>
      </c>
      <c r="J134" s="11">
        <v>312301.01</v>
      </c>
      <c r="K134" s="11">
        <v>0</v>
      </c>
      <c r="L134" s="11">
        <v>0</v>
      </c>
      <c r="M134" s="11">
        <v>25000</v>
      </c>
      <c r="N134" s="11">
        <v>25000</v>
      </c>
    </row>
    <row r="135" spans="1:14" ht="15" hidden="1">
      <c r="A135" s="10">
        <v>20716900</v>
      </c>
      <c r="B135" s="10" t="s">
        <v>117</v>
      </c>
      <c r="C135" s="10" t="s">
        <v>118</v>
      </c>
      <c r="D135" s="10">
        <v>1</v>
      </c>
      <c r="E135" s="11">
        <v>200000</v>
      </c>
      <c r="F135" s="11">
        <v>0</v>
      </c>
      <c r="G135" s="12">
        <f t="shared" si="7"/>
        <v>0</v>
      </c>
      <c r="H135" s="11">
        <v>200000</v>
      </c>
      <c r="I135" s="11">
        <v>0</v>
      </c>
      <c r="J135" s="11">
        <v>0</v>
      </c>
      <c r="K135" s="11">
        <v>0</v>
      </c>
      <c r="L135" s="11">
        <v>0</v>
      </c>
      <c r="M135" s="11">
        <v>200000</v>
      </c>
      <c r="N135" s="11">
        <v>200000</v>
      </c>
    </row>
    <row r="136" spans="1:14" ht="15" hidden="1">
      <c r="A136" s="10">
        <v>20717500</v>
      </c>
      <c r="B136" s="10" t="s">
        <v>117</v>
      </c>
      <c r="C136" s="10" t="s">
        <v>118</v>
      </c>
      <c r="D136" s="10">
        <v>1</v>
      </c>
      <c r="E136" s="11">
        <v>900000</v>
      </c>
      <c r="F136" s="11">
        <v>0</v>
      </c>
      <c r="G136" s="12">
        <f t="shared" si="7"/>
        <v>0</v>
      </c>
      <c r="H136" s="11">
        <v>900000</v>
      </c>
      <c r="I136" s="11">
        <v>0</v>
      </c>
      <c r="J136" s="11">
        <v>0</v>
      </c>
      <c r="K136" s="11">
        <v>0</v>
      </c>
      <c r="L136" s="11">
        <v>0</v>
      </c>
      <c r="M136" s="11">
        <v>900000</v>
      </c>
      <c r="N136" s="11">
        <v>900000</v>
      </c>
    </row>
    <row r="137" spans="1:14" ht="15" hidden="1">
      <c r="A137" s="10">
        <v>20717500</v>
      </c>
      <c r="B137" s="10" t="s">
        <v>245</v>
      </c>
      <c r="C137" s="10" t="s">
        <v>246</v>
      </c>
      <c r="D137" s="10">
        <v>1</v>
      </c>
      <c r="E137" s="11">
        <v>100000</v>
      </c>
      <c r="F137" s="11">
        <v>0</v>
      </c>
      <c r="G137" s="12">
        <f t="shared" si="7"/>
        <v>0</v>
      </c>
      <c r="H137" s="11">
        <v>100000</v>
      </c>
      <c r="I137" s="11">
        <v>0</v>
      </c>
      <c r="J137" s="11">
        <v>0</v>
      </c>
      <c r="K137" s="11">
        <v>0</v>
      </c>
      <c r="L137" s="11">
        <v>0</v>
      </c>
      <c r="M137" s="11">
        <v>100000</v>
      </c>
      <c r="N137" s="11">
        <v>100000</v>
      </c>
    </row>
    <row r="138" spans="1:14" ht="15" hidden="1">
      <c r="A138" s="10">
        <v>20716900</v>
      </c>
      <c r="B138" s="10" t="s">
        <v>119</v>
      </c>
      <c r="C138" s="10" t="s">
        <v>120</v>
      </c>
      <c r="D138" s="10">
        <v>1</v>
      </c>
      <c r="E138" s="11">
        <v>4750000</v>
      </c>
      <c r="F138" s="11">
        <v>334376.6</v>
      </c>
      <c r="G138" s="12">
        <f t="shared" si="7"/>
        <v>0.07039507368421052</v>
      </c>
      <c r="H138" s="11">
        <v>4750000</v>
      </c>
      <c r="I138" s="11">
        <v>0</v>
      </c>
      <c r="J138" s="11">
        <v>243450</v>
      </c>
      <c r="K138" s="11">
        <v>0</v>
      </c>
      <c r="L138" s="11">
        <v>334376.6</v>
      </c>
      <c r="M138" s="11">
        <v>4172173.4</v>
      </c>
      <c r="N138" s="11">
        <v>4172173.4</v>
      </c>
    </row>
    <row r="139" spans="1:14" ht="15" hidden="1">
      <c r="A139" s="10">
        <v>20717500</v>
      </c>
      <c r="B139" s="10" t="s">
        <v>119</v>
      </c>
      <c r="C139" s="10" t="s">
        <v>120</v>
      </c>
      <c r="D139" s="10">
        <v>1</v>
      </c>
      <c r="E139" s="11">
        <v>3749500</v>
      </c>
      <c r="F139" s="11">
        <v>0</v>
      </c>
      <c r="G139" s="12">
        <f t="shared" si="7"/>
        <v>0</v>
      </c>
      <c r="H139" s="11">
        <v>1012992</v>
      </c>
      <c r="I139" s="11">
        <v>0</v>
      </c>
      <c r="J139" s="11">
        <v>150000</v>
      </c>
      <c r="K139" s="11">
        <v>0</v>
      </c>
      <c r="L139" s="11">
        <v>0</v>
      </c>
      <c r="M139" s="11">
        <v>3599500</v>
      </c>
      <c r="N139" s="11">
        <v>862992</v>
      </c>
    </row>
    <row r="140" spans="1:14" ht="15" hidden="1">
      <c r="A140" s="10">
        <v>20716900</v>
      </c>
      <c r="B140" s="10" t="s">
        <v>121</v>
      </c>
      <c r="C140" s="10" t="s">
        <v>122</v>
      </c>
      <c r="D140" s="10">
        <v>1</v>
      </c>
      <c r="E140" s="11">
        <v>100000</v>
      </c>
      <c r="F140" s="11">
        <v>0</v>
      </c>
      <c r="G140" s="12">
        <f t="shared" si="7"/>
        <v>0</v>
      </c>
      <c r="H140" s="11">
        <v>100000</v>
      </c>
      <c r="I140" s="11">
        <v>0</v>
      </c>
      <c r="J140" s="11">
        <v>37500</v>
      </c>
      <c r="K140" s="11">
        <v>0</v>
      </c>
      <c r="L140" s="11">
        <v>0</v>
      </c>
      <c r="M140" s="11">
        <v>62500</v>
      </c>
      <c r="N140" s="11">
        <v>62500</v>
      </c>
    </row>
    <row r="141" spans="1:14" ht="15" hidden="1">
      <c r="A141" s="10">
        <v>20717500</v>
      </c>
      <c r="B141" s="10" t="s">
        <v>121</v>
      </c>
      <c r="C141" s="10" t="s">
        <v>122</v>
      </c>
      <c r="D141" s="10">
        <v>1</v>
      </c>
      <c r="E141" s="11">
        <v>100000</v>
      </c>
      <c r="F141" s="11">
        <v>0</v>
      </c>
      <c r="G141" s="12">
        <f t="shared" si="7"/>
        <v>0</v>
      </c>
      <c r="H141" s="11">
        <v>25000</v>
      </c>
      <c r="I141" s="11">
        <v>0</v>
      </c>
      <c r="J141" s="11">
        <v>0</v>
      </c>
      <c r="K141" s="11">
        <v>0</v>
      </c>
      <c r="L141" s="11">
        <v>0</v>
      </c>
      <c r="M141" s="11">
        <v>100000</v>
      </c>
      <c r="N141" s="11">
        <v>25000</v>
      </c>
    </row>
    <row r="142" spans="1:14" ht="15" hidden="1">
      <c r="A142" s="10">
        <v>20716900</v>
      </c>
      <c r="B142" s="10" t="s">
        <v>123</v>
      </c>
      <c r="C142" s="10" t="s">
        <v>124</v>
      </c>
      <c r="D142" s="10">
        <v>1</v>
      </c>
      <c r="E142" s="11">
        <v>250000</v>
      </c>
      <c r="F142" s="11">
        <v>0</v>
      </c>
      <c r="G142" s="12">
        <f t="shared" si="7"/>
        <v>0</v>
      </c>
      <c r="H142" s="11">
        <v>250000</v>
      </c>
      <c r="I142" s="11">
        <v>0</v>
      </c>
      <c r="J142" s="11">
        <v>75000</v>
      </c>
      <c r="K142" s="11">
        <v>0</v>
      </c>
      <c r="L142" s="11">
        <v>0</v>
      </c>
      <c r="M142" s="11">
        <v>175000</v>
      </c>
      <c r="N142" s="11">
        <v>175000</v>
      </c>
    </row>
    <row r="143" spans="1:14" ht="15" hidden="1">
      <c r="A143" s="10">
        <v>20717500</v>
      </c>
      <c r="B143" s="10" t="s">
        <v>123</v>
      </c>
      <c r="C143" s="10" t="s">
        <v>124</v>
      </c>
      <c r="D143" s="10">
        <v>1</v>
      </c>
      <c r="E143" s="11">
        <v>7153522.85</v>
      </c>
      <c r="F143" s="11">
        <v>7153522.85</v>
      </c>
      <c r="G143" s="12">
        <f t="shared" si="7"/>
        <v>1</v>
      </c>
      <c r="H143" s="11">
        <v>7153522.85</v>
      </c>
      <c r="I143" s="11">
        <v>0</v>
      </c>
      <c r="J143" s="11">
        <v>0</v>
      </c>
      <c r="K143" s="11">
        <v>0</v>
      </c>
      <c r="L143" s="11">
        <v>7153522.85</v>
      </c>
      <c r="M143" s="11">
        <v>0</v>
      </c>
      <c r="N143" s="11">
        <v>0</v>
      </c>
    </row>
    <row r="144" spans="1:14" ht="15" hidden="1">
      <c r="A144" s="10">
        <v>20716900</v>
      </c>
      <c r="B144" s="10" t="s">
        <v>125</v>
      </c>
      <c r="C144" s="10" t="s">
        <v>126</v>
      </c>
      <c r="D144" s="10">
        <v>1</v>
      </c>
      <c r="E144" s="11">
        <v>450000</v>
      </c>
      <c r="F144" s="11">
        <v>5309</v>
      </c>
      <c r="G144" s="12">
        <f t="shared" si="7"/>
        <v>0.011797777777777779</v>
      </c>
      <c r="H144" s="11">
        <v>450000</v>
      </c>
      <c r="I144" s="11">
        <v>0</v>
      </c>
      <c r="J144" s="11">
        <v>119691</v>
      </c>
      <c r="K144" s="11">
        <v>0</v>
      </c>
      <c r="L144" s="11">
        <v>5309</v>
      </c>
      <c r="M144" s="11">
        <v>325000</v>
      </c>
      <c r="N144" s="11">
        <v>325000</v>
      </c>
    </row>
    <row r="145" spans="1:14" ht="15" hidden="1">
      <c r="A145" s="10">
        <v>20717500</v>
      </c>
      <c r="B145" s="10" t="s">
        <v>125</v>
      </c>
      <c r="C145" s="10" t="s">
        <v>126</v>
      </c>
      <c r="D145" s="10">
        <v>1</v>
      </c>
      <c r="E145" s="11">
        <v>1000000</v>
      </c>
      <c r="F145" s="11">
        <v>0</v>
      </c>
      <c r="G145" s="12">
        <f t="shared" si="7"/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1000000</v>
      </c>
      <c r="N145" s="11">
        <v>0</v>
      </c>
    </row>
    <row r="146" spans="1:14" ht="15" hidden="1">
      <c r="A146" s="10">
        <v>20716900</v>
      </c>
      <c r="B146" s="10" t="s">
        <v>127</v>
      </c>
      <c r="C146" s="10" t="s">
        <v>128</v>
      </c>
      <c r="D146" s="10">
        <v>1</v>
      </c>
      <c r="E146" s="11">
        <v>450000</v>
      </c>
      <c r="F146" s="11">
        <v>80600</v>
      </c>
      <c r="G146" s="12">
        <f t="shared" si="7"/>
        <v>0.1791111111111111</v>
      </c>
      <c r="H146" s="11">
        <v>450000</v>
      </c>
      <c r="I146" s="11">
        <v>0</v>
      </c>
      <c r="J146" s="11">
        <v>44400</v>
      </c>
      <c r="K146" s="11">
        <v>0</v>
      </c>
      <c r="L146" s="11">
        <v>0</v>
      </c>
      <c r="M146" s="11">
        <v>325000</v>
      </c>
      <c r="N146" s="11">
        <v>325000</v>
      </c>
    </row>
    <row r="147" spans="1:14" ht="15" hidden="1">
      <c r="A147" s="10">
        <v>20717500</v>
      </c>
      <c r="B147" s="10" t="s">
        <v>127</v>
      </c>
      <c r="C147" s="10" t="s">
        <v>128</v>
      </c>
      <c r="D147" s="10">
        <v>1</v>
      </c>
      <c r="E147" s="11">
        <v>700000</v>
      </c>
      <c r="F147" s="11">
        <v>0</v>
      </c>
      <c r="G147" s="12">
        <f t="shared" si="7"/>
        <v>0</v>
      </c>
      <c r="H147" s="11">
        <v>700000</v>
      </c>
      <c r="I147" s="11">
        <v>0</v>
      </c>
      <c r="J147" s="11">
        <v>0</v>
      </c>
      <c r="K147" s="11">
        <v>0</v>
      </c>
      <c r="L147" s="11">
        <v>0</v>
      </c>
      <c r="M147" s="11">
        <v>700000</v>
      </c>
      <c r="N147" s="11">
        <v>700000</v>
      </c>
    </row>
    <row r="148" spans="1:14" ht="15" hidden="1">
      <c r="A148" s="10">
        <v>20718500</v>
      </c>
      <c r="B148" s="10" t="s">
        <v>127</v>
      </c>
      <c r="C148" s="10" t="s">
        <v>128</v>
      </c>
      <c r="D148" s="10">
        <v>1</v>
      </c>
      <c r="E148" s="11">
        <v>150000</v>
      </c>
      <c r="F148" s="11">
        <v>0</v>
      </c>
      <c r="G148" s="12">
        <f t="shared" si="7"/>
        <v>0</v>
      </c>
      <c r="H148" s="11">
        <v>150000</v>
      </c>
      <c r="I148" s="11">
        <v>0</v>
      </c>
      <c r="J148" s="11">
        <v>150000</v>
      </c>
      <c r="K148" s="11">
        <v>0</v>
      </c>
      <c r="L148" s="11">
        <v>0</v>
      </c>
      <c r="M148" s="11">
        <v>0</v>
      </c>
      <c r="N148" s="11">
        <v>0</v>
      </c>
    </row>
    <row r="149" spans="1:14" ht="15" hidden="1">
      <c r="A149" s="10">
        <v>20716900</v>
      </c>
      <c r="B149" s="10" t="s">
        <v>129</v>
      </c>
      <c r="C149" s="10" t="s">
        <v>130</v>
      </c>
      <c r="D149" s="10">
        <v>1</v>
      </c>
      <c r="E149" s="11">
        <v>1950000</v>
      </c>
      <c r="F149" s="11">
        <v>105145.9</v>
      </c>
      <c r="G149" s="12">
        <f t="shared" si="7"/>
        <v>0.053920974358974354</v>
      </c>
      <c r="H149" s="11">
        <v>1950000</v>
      </c>
      <c r="I149" s="11">
        <v>0</v>
      </c>
      <c r="J149" s="11">
        <v>879498.3</v>
      </c>
      <c r="K149" s="11">
        <v>538800</v>
      </c>
      <c r="L149" s="11">
        <v>45480.9</v>
      </c>
      <c r="M149" s="11">
        <v>426555.8</v>
      </c>
      <c r="N149" s="11">
        <v>426555.8</v>
      </c>
    </row>
    <row r="150" spans="1:14" ht="15" hidden="1">
      <c r="A150" s="10">
        <v>20717500</v>
      </c>
      <c r="B150" s="10" t="s">
        <v>129</v>
      </c>
      <c r="C150" s="10" t="s">
        <v>130</v>
      </c>
      <c r="D150" s="10">
        <v>1</v>
      </c>
      <c r="E150" s="11">
        <v>30085052</v>
      </c>
      <c r="F150" s="11">
        <v>0</v>
      </c>
      <c r="G150" s="12">
        <f t="shared" si="7"/>
        <v>0</v>
      </c>
      <c r="H150" s="11">
        <v>30085052</v>
      </c>
      <c r="I150" s="11">
        <v>20079000</v>
      </c>
      <c r="J150" s="11">
        <v>500000</v>
      </c>
      <c r="K150" s="11">
        <v>0</v>
      </c>
      <c r="L150" s="11">
        <v>0</v>
      </c>
      <c r="M150" s="11">
        <v>9506052</v>
      </c>
      <c r="N150" s="11">
        <v>9506052</v>
      </c>
    </row>
    <row r="151" spans="1:14" ht="15" hidden="1">
      <c r="A151" s="10">
        <v>20718500</v>
      </c>
      <c r="B151" s="10" t="s">
        <v>129</v>
      </c>
      <c r="C151" s="10" t="s">
        <v>130</v>
      </c>
      <c r="D151" s="10">
        <v>1</v>
      </c>
      <c r="E151" s="11">
        <v>300000</v>
      </c>
      <c r="F151" s="11">
        <v>0</v>
      </c>
      <c r="G151" s="12">
        <f t="shared" si="7"/>
        <v>0</v>
      </c>
      <c r="H151" s="11">
        <v>300000</v>
      </c>
      <c r="I151" s="11">
        <v>0</v>
      </c>
      <c r="J151" s="11">
        <v>300000</v>
      </c>
      <c r="K151" s="11">
        <v>0</v>
      </c>
      <c r="L151" s="11">
        <v>0</v>
      </c>
      <c r="M151" s="11">
        <v>0</v>
      </c>
      <c r="N151" s="11">
        <v>0</v>
      </c>
    </row>
    <row r="152" spans="1:14" ht="15" hidden="1">
      <c r="A152" s="10">
        <v>20716900</v>
      </c>
      <c r="B152" s="10" t="s">
        <v>131</v>
      </c>
      <c r="C152" s="10" t="s">
        <v>132</v>
      </c>
      <c r="D152" s="10">
        <v>1</v>
      </c>
      <c r="E152" s="11">
        <v>2500000</v>
      </c>
      <c r="F152" s="11">
        <v>1497092.4</v>
      </c>
      <c r="G152" s="12">
        <f t="shared" si="7"/>
        <v>0.59883696</v>
      </c>
      <c r="H152" s="11">
        <v>2500000</v>
      </c>
      <c r="I152" s="11">
        <v>0</v>
      </c>
      <c r="J152" s="11">
        <v>165678.8</v>
      </c>
      <c r="K152" s="11">
        <v>0</v>
      </c>
      <c r="L152" s="11">
        <v>1497092.4</v>
      </c>
      <c r="M152" s="11">
        <v>837228.8</v>
      </c>
      <c r="N152" s="11">
        <v>837228.8</v>
      </c>
    </row>
    <row r="153" spans="1:14" ht="15" hidden="1">
      <c r="A153" s="10">
        <v>20717000</v>
      </c>
      <c r="B153" s="10" t="s">
        <v>131</v>
      </c>
      <c r="C153" s="10" t="s">
        <v>132</v>
      </c>
      <c r="D153" s="10">
        <v>1</v>
      </c>
      <c r="E153" s="11">
        <v>327489</v>
      </c>
      <c r="F153" s="11">
        <v>0</v>
      </c>
      <c r="G153" s="12">
        <f t="shared" si="7"/>
        <v>0</v>
      </c>
      <c r="H153" s="11">
        <v>177489</v>
      </c>
      <c r="I153" s="11">
        <v>0</v>
      </c>
      <c r="J153" s="11">
        <v>0</v>
      </c>
      <c r="K153" s="11">
        <v>0</v>
      </c>
      <c r="L153" s="11">
        <v>0</v>
      </c>
      <c r="M153" s="11">
        <v>327489</v>
      </c>
      <c r="N153" s="11">
        <v>177489</v>
      </c>
    </row>
    <row r="154" spans="1:14" ht="15" hidden="1">
      <c r="A154" s="10">
        <v>20717500</v>
      </c>
      <c r="B154" s="10" t="s">
        <v>131</v>
      </c>
      <c r="C154" s="10" t="s">
        <v>132</v>
      </c>
      <c r="D154" s="10">
        <v>1</v>
      </c>
      <c r="E154" s="11">
        <v>7029725</v>
      </c>
      <c r="F154" s="11">
        <v>1354867.88</v>
      </c>
      <c r="G154" s="12">
        <f t="shared" si="7"/>
        <v>0.19273412260081296</v>
      </c>
      <c r="H154" s="11">
        <v>6729725</v>
      </c>
      <c r="I154" s="11">
        <v>0</v>
      </c>
      <c r="J154" s="11">
        <v>35008.74</v>
      </c>
      <c r="K154" s="11">
        <v>0</v>
      </c>
      <c r="L154" s="11">
        <v>1354867.88</v>
      </c>
      <c r="M154" s="11">
        <v>5639848.38</v>
      </c>
      <c r="N154" s="11">
        <v>5339848.38</v>
      </c>
    </row>
    <row r="155" spans="1:14" ht="15" hidden="1">
      <c r="A155" s="10">
        <v>20716900</v>
      </c>
      <c r="B155" s="10" t="s">
        <v>133</v>
      </c>
      <c r="C155" s="10" t="s">
        <v>134</v>
      </c>
      <c r="D155" s="10">
        <v>1</v>
      </c>
      <c r="E155" s="11">
        <v>1500000</v>
      </c>
      <c r="F155" s="11">
        <v>134665</v>
      </c>
      <c r="G155" s="12">
        <f t="shared" si="7"/>
        <v>0.08977666666666667</v>
      </c>
      <c r="H155" s="11">
        <v>1500000</v>
      </c>
      <c r="I155" s="11">
        <v>0</v>
      </c>
      <c r="J155" s="11">
        <v>375335</v>
      </c>
      <c r="K155" s="11">
        <v>0</v>
      </c>
      <c r="L155" s="11">
        <v>117450</v>
      </c>
      <c r="M155" s="11">
        <v>990000</v>
      </c>
      <c r="N155" s="11">
        <v>990000</v>
      </c>
    </row>
    <row r="156" spans="1:14" ht="15" hidden="1">
      <c r="A156" s="10">
        <v>20716900</v>
      </c>
      <c r="B156" s="10" t="s">
        <v>135</v>
      </c>
      <c r="C156" s="10" t="s">
        <v>136</v>
      </c>
      <c r="D156" s="10">
        <v>1</v>
      </c>
      <c r="E156" s="11">
        <v>8000000</v>
      </c>
      <c r="F156" s="11">
        <v>7226825.15</v>
      </c>
      <c r="G156" s="12">
        <f t="shared" si="7"/>
        <v>0.9033531437500001</v>
      </c>
      <c r="H156" s="11">
        <v>8000000</v>
      </c>
      <c r="I156" s="11">
        <v>0</v>
      </c>
      <c r="J156" s="11">
        <v>273898.2</v>
      </c>
      <c r="K156" s="11">
        <v>0</v>
      </c>
      <c r="L156" s="11">
        <v>3241101.8</v>
      </c>
      <c r="M156" s="11">
        <v>499276.65</v>
      </c>
      <c r="N156" s="11">
        <v>499276.65</v>
      </c>
    </row>
    <row r="157" spans="1:14" ht="15" hidden="1">
      <c r="A157" s="10">
        <v>20717000</v>
      </c>
      <c r="B157" s="10" t="s">
        <v>135</v>
      </c>
      <c r="C157" s="10" t="s">
        <v>136</v>
      </c>
      <c r="D157" s="10">
        <v>1</v>
      </c>
      <c r="E157" s="11">
        <v>782000</v>
      </c>
      <c r="F157" s="11">
        <v>409662</v>
      </c>
      <c r="G157" s="12">
        <f t="shared" si="7"/>
        <v>0.5238644501278772</v>
      </c>
      <c r="H157" s="11">
        <v>682000</v>
      </c>
      <c r="I157" s="11">
        <v>0</v>
      </c>
      <c r="J157" s="11">
        <v>338</v>
      </c>
      <c r="K157" s="11">
        <v>0</v>
      </c>
      <c r="L157" s="11">
        <v>409662</v>
      </c>
      <c r="M157" s="11">
        <v>372000</v>
      </c>
      <c r="N157" s="11">
        <v>272000</v>
      </c>
    </row>
    <row r="158" spans="1:14" ht="15" hidden="1">
      <c r="A158" s="10">
        <v>20717500</v>
      </c>
      <c r="B158" s="10" t="s">
        <v>135</v>
      </c>
      <c r="C158" s="10" t="s">
        <v>136</v>
      </c>
      <c r="D158" s="10">
        <v>1</v>
      </c>
      <c r="E158" s="11">
        <v>12874267</v>
      </c>
      <c r="F158" s="11">
        <v>4536326.22</v>
      </c>
      <c r="G158" s="12">
        <f t="shared" si="7"/>
        <v>0.352356077437263</v>
      </c>
      <c r="H158" s="11">
        <v>12499267</v>
      </c>
      <c r="I158" s="11">
        <v>0</v>
      </c>
      <c r="J158" s="11">
        <v>1117646.56</v>
      </c>
      <c r="K158" s="11">
        <v>0</v>
      </c>
      <c r="L158" s="11">
        <v>3581842.45</v>
      </c>
      <c r="M158" s="11">
        <v>7220294.22</v>
      </c>
      <c r="N158" s="11">
        <v>6845294.22</v>
      </c>
    </row>
    <row r="159" spans="1:14" ht="15" hidden="1">
      <c r="A159" s="10">
        <v>20716900</v>
      </c>
      <c r="B159" s="10" t="s">
        <v>137</v>
      </c>
      <c r="C159" s="10" t="s">
        <v>138</v>
      </c>
      <c r="D159" s="10">
        <v>1</v>
      </c>
      <c r="E159" s="11">
        <v>1500000</v>
      </c>
      <c r="F159" s="11">
        <v>0</v>
      </c>
      <c r="G159" s="12">
        <f t="shared" si="7"/>
        <v>0</v>
      </c>
      <c r="H159" s="11">
        <v>1500000</v>
      </c>
      <c r="I159" s="11">
        <v>1368000</v>
      </c>
      <c r="J159" s="11">
        <v>0</v>
      </c>
      <c r="K159" s="11">
        <v>0</v>
      </c>
      <c r="L159" s="11">
        <v>0</v>
      </c>
      <c r="M159" s="11">
        <v>132000</v>
      </c>
      <c r="N159" s="11">
        <v>132000</v>
      </c>
    </row>
    <row r="160" spans="1:14" ht="15" hidden="1">
      <c r="A160" s="10">
        <v>20717500</v>
      </c>
      <c r="B160" s="10" t="s">
        <v>137</v>
      </c>
      <c r="C160" s="10" t="s">
        <v>138</v>
      </c>
      <c r="D160" s="10">
        <v>1</v>
      </c>
      <c r="E160" s="11">
        <v>5245500</v>
      </c>
      <c r="F160" s="11">
        <v>679425</v>
      </c>
      <c r="G160" s="12">
        <f t="shared" si="7"/>
        <v>0.1295253074063483</v>
      </c>
      <c r="H160" s="11">
        <v>5245500</v>
      </c>
      <c r="I160" s="11">
        <v>0</v>
      </c>
      <c r="J160" s="11">
        <v>871200</v>
      </c>
      <c r="K160" s="11">
        <v>0</v>
      </c>
      <c r="L160" s="11">
        <v>679425</v>
      </c>
      <c r="M160" s="11">
        <v>3694875</v>
      </c>
      <c r="N160" s="11">
        <v>3694875</v>
      </c>
    </row>
    <row r="161" spans="1:14" ht="15" hidden="1">
      <c r="A161" s="10">
        <v>20716900</v>
      </c>
      <c r="B161" s="10" t="s">
        <v>139</v>
      </c>
      <c r="C161" s="10" t="s">
        <v>140</v>
      </c>
      <c r="D161" s="10">
        <v>1</v>
      </c>
      <c r="E161" s="11">
        <v>318434</v>
      </c>
      <c r="F161" s="11">
        <v>0</v>
      </c>
      <c r="G161" s="12">
        <f t="shared" si="7"/>
        <v>0</v>
      </c>
      <c r="H161" s="11">
        <v>318434</v>
      </c>
      <c r="I161" s="11">
        <v>0</v>
      </c>
      <c r="J161" s="11">
        <v>79608.5</v>
      </c>
      <c r="K161" s="11">
        <v>0</v>
      </c>
      <c r="L161" s="11">
        <v>0</v>
      </c>
      <c r="M161" s="11">
        <v>238825.5</v>
      </c>
      <c r="N161" s="11">
        <v>238825.5</v>
      </c>
    </row>
    <row r="162" spans="1:14" ht="15" hidden="1">
      <c r="A162" s="10">
        <v>20717500</v>
      </c>
      <c r="B162" s="10" t="s">
        <v>139</v>
      </c>
      <c r="C162" s="10" t="s">
        <v>140</v>
      </c>
      <c r="D162" s="10">
        <v>1</v>
      </c>
      <c r="E162" s="11">
        <v>4167428</v>
      </c>
      <c r="F162" s="11">
        <v>1270140.44</v>
      </c>
      <c r="G162" s="12">
        <f t="shared" si="7"/>
        <v>0.304778016560814</v>
      </c>
      <c r="H162" s="11">
        <v>4167428</v>
      </c>
      <c r="I162" s="11">
        <v>0</v>
      </c>
      <c r="J162" s="11">
        <v>1646040.01</v>
      </c>
      <c r="K162" s="11">
        <v>0</v>
      </c>
      <c r="L162" s="11">
        <v>407676.94</v>
      </c>
      <c r="M162" s="11">
        <v>1251247.55</v>
      </c>
      <c r="N162" s="11">
        <v>1251247.55</v>
      </c>
    </row>
    <row r="163" spans="1:14" ht="15" hidden="1">
      <c r="A163" s="10">
        <v>20716900</v>
      </c>
      <c r="B163" s="10" t="s">
        <v>141</v>
      </c>
      <c r="C163" s="10" t="s">
        <v>142</v>
      </c>
      <c r="D163" s="10">
        <v>1</v>
      </c>
      <c r="E163" s="11">
        <v>500000</v>
      </c>
      <c r="F163" s="11">
        <v>0</v>
      </c>
      <c r="G163" s="12">
        <f t="shared" si="7"/>
        <v>0</v>
      </c>
      <c r="H163" s="11">
        <v>261173.5</v>
      </c>
      <c r="I163" s="11">
        <v>0</v>
      </c>
      <c r="J163" s="11">
        <v>500000</v>
      </c>
      <c r="K163" s="11">
        <v>0</v>
      </c>
      <c r="L163" s="11">
        <v>0</v>
      </c>
      <c r="M163" s="11">
        <v>0</v>
      </c>
      <c r="N163" s="11">
        <v>-238826.5</v>
      </c>
    </row>
    <row r="164" spans="1:14" ht="15" hidden="1">
      <c r="A164" s="10">
        <v>20717500</v>
      </c>
      <c r="B164" s="10" t="s">
        <v>141</v>
      </c>
      <c r="C164" s="10" t="s">
        <v>142</v>
      </c>
      <c r="D164" s="10">
        <v>1</v>
      </c>
      <c r="E164" s="11">
        <v>1100000</v>
      </c>
      <c r="F164" s="11">
        <v>0</v>
      </c>
      <c r="G164" s="12">
        <f t="shared" si="7"/>
        <v>0</v>
      </c>
      <c r="H164" s="11">
        <v>1025000</v>
      </c>
      <c r="I164" s="11">
        <v>0</v>
      </c>
      <c r="J164" s="11">
        <v>0</v>
      </c>
      <c r="K164" s="11">
        <v>0</v>
      </c>
      <c r="L164" s="11">
        <v>0</v>
      </c>
      <c r="M164" s="11">
        <v>1100000</v>
      </c>
      <c r="N164" s="11">
        <v>1025000</v>
      </c>
    </row>
    <row r="165" spans="1:14" ht="15" hidden="1">
      <c r="A165" s="10">
        <v>20716900</v>
      </c>
      <c r="B165" s="10" t="s">
        <v>143</v>
      </c>
      <c r="C165" s="10" t="s">
        <v>144</v>
      </c>
      <c r="D165" s="10">
        <v>1</v>
      </c>
      <c r="E165" s="11">
        <v>259908</v>
      </c>
      <c r="F165" s="11">
        <v>72516</v>
      </c>
      <c r="G165" s="12">
        <f t="shared" si="7"/>
        <v>0.27900641765547807</v>
      </c>
      <c r="H165" s="11">
        <v>259908</v>
      </c>
      <c r="I165" s="11">
        <v>0</v>
      </c>
      <c r="J165" s="11">
        <v>89892</v>
      </c>
      <c r="K165" s="11">
        <v>0</v>
      </c>
      <c r="L165" s="11">
        <v>72516</v>
      </c>
      <c r="M165" s="11">
        <v>97500</v>
      </c>
      <c r="N165" s="11">
        <v>97500</v>
      </c>
    </row>
    <row r="166" spans="1:14" ht="15" hidden="1">
      <c r="A166" s="10">
        <v>20717500</v>
      </c>
      <c r="B166" s="10" t="s">
        <v>143</v>
      </c>
      <c r="C166" s="10" t="s">
        <v>144</v>
      </c>
      <c r="D166" s="10">
        <v>1</v>
      </c>
      <c r="E166" s="11">
        <v>350000</v>
      </c>
      <c r="F166" s="11">
        <v>0</v>
      </c>
      <c r="G166" s="12">
        <f t="shared" si="7"/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350000</v>
      </c>
      <c r="N166" s="11">
        <v>0</v>
      </c>
    </row>
    <row r="167" spans="1:14" ht="15" hidden="1">
      <c r="A167" s="10">
        <v>20716900</v>
      </c>
      <c r="B167" s="10" t="s">
        <v>145</v>
      </c>
      <c r="C167" s="10" t="s">
        <v>146</v>
      </c>
      <c r="D167" s="10">
        <v>1</v>
      </c>
      <c r="E167" s="11">
        <v>1000000</v>
      </c>
      <c r="F167" s="11">
        <v>245495</v>
      </c>
      <c r="G167" s="12">
        <f t="shared" si="7"/>
        <v>0.245495</v>
      </c>
      <c r="H167" s="11">
        <v>1000000</v>
      </c>
      <c r="I167" s="11">
        <v>0</v>
      </c>
      <c r="J167" s="11">
        <v>458000</v>
      </c>
      <c r="K167" s="11">
        <v>0</v>
      </c>
      <c r="L167" s="11">
        <v>3495</v>
      </c>
      <c r="M167" s="11">
        <v>296505</v>
      </c>
      <c r="N167" s="11">
        <v>296505</v>
      </c>
    </row>
    <row r="168" spans="1:14" ht="15" hidden="1">
      <c r="A168" s="10">
        <v>20717500</v>
      </c>
      <c r="B168" s="10" t="s">
        <v>145</v>
      </c>
      <c r="C168" s="10" t="s">
        <v>146</v>
      </c>
      <c r="D168" s="10">
        <v>1</v>
      </c>
      <c r="E168" s="11">
        <v>770000</v>
      </c>
      <c r="F168" s="11">
        <v>138180</v>
      </c>
      <c r="G168" s="12">
        <f t="shared" si="7"/>
        <v>0.17945454545454545</v>
      </c>
      <c r="H168" s="11">
        <v>138180</v>
      </c>
      <c r="I168" s="11">
        <v>0</v>
      </c>
      <c r="J168" s="11">
        <v>0</v>
      </c>
      <c r="K168" s="11">
        <v>0</v>
      </c>
      <c r="L168" s="11">
        <v>138180</v>
      </c>
      <c r="M168" s="11">
        <v>631820</v>
      </c>
      <c r="N168" s="11">
        <v>0</v>
      </c>
    </row>
    <row r="169" spans="3:14" ht="15">
      <c r="C169" s="10" t="s">
        <v>293</v>
      </c>
      <c r="E169" s="11">
        <f>SUM(E170:E198)</f>
        <v>488286435</v>
      </c>
      <c r="F169" s="11">
        <f aca="true" t="shared" si="8" ref="F169:N169">SUM(F170:F198)</f>
        <v>2295654</v>
      </c>
      <c r="G169" s="12">
        <f t="shared" si="7"/>
        <v>0.004701449467872275</v>
      </c>
      <c r="H169" s="11">
        <f t="shared" si="8"/>
        <v>368064087</v>
      </c>
      <c r="I169" s="11">
        <f t="shared" si="8"/>
        <v>29211835</v>
      </c>
      <c r="J169" s="11">
        <f t="shared" si="8"/>
        <v>155520745.62</v>
      </c>
      <c r="K169" s="11">
        <f t="shared" si="8"/>
        <v>1490000</v>
      </c>
      <c r="L169" s="11">
        <f t="shared" si="8"/>
        <v>2295654</v>
      </c>
      <c r="M169" s="11">
        <f t="shared" si="8"/>
        <v>299768200.38</v>
      </c>
      <c r="N169" s="11">
        <f t="shared" si="8"/>
        <v>179545852.38</v>
      </c>
    </row>
    <row r="170" spans="1:14" ht="15" hidden="1">
      <c r="A170" s="10">
        <v>20716900</v>
      </c>
      <c r="B170" s="10" t="s">
        <v>153</v>
      </c>
      <c r="C170" s="10" t="s">
        <v>154</v>
      </c>
      <c r="D170" s="10">
        <v>280</v>
      </c>
      <c r="E170" s="11">
        <v>3510000</v>
      </c>
      <c r="F170" s="11">
        <v>0</v>
      </c>
      <c r="G170" s="12">
        <f t="shared" si="7"/>
        <v>0</v>
      </c>
      <c r="H170" s="11">
        <v>1110000</v>
      </c>
      <c r="I170" s="11">
        <v>1100000</v>
      </c>
      <c r="J170" s="11">
        <v>0</v>
      </c>
      <c r="K170" s="11">
        <v>0</v>
      </c>
      <c r="L170" s="11">
        <v>0</v>
      </c>
      <c r="M170" s="11">
        <v>2410000</v>
      </c>
      <c r="N170" s="11">
        <v>10000</v>
      </c>
    </row>
    <row r="171" spans="1:14" ht="15" hidden="1">
      <c r="A171" s="10">
        <v>20717500</v>
      </c>
      <c r="B171" s="10" t="s">
        <v>153</v>
      </c>
      <c r="C171" s="10" t="s">
        <v>154</v>
      </c>
      <c r="D171" s="10">
        <v>1</v>
      </c>
      <c r="E171" s="11">
        <v>1050000</v>
      </c>
      <c r="F171" s="11">
        <v>0</v>
      </c>
      <c r="G171" s="12">
        <f t="shared" si="7"/>
        <v>0</v>
      </c>
      <c r="H171" s="11">
        <v>1050000</v>
      </c>
      <c r="I171" s="11">
        <v>0</v>
      </c>
      <c r="J171" s="11">
        <v>0</v>
      </c>
      <c r="K171" s="11">
        <v>0</v>
      </c>
      <c r="L171" s="11">
        <v>0</v>
      </c>
      <c r="M171" s="11">
        <v>1050000</v>
      </c>
      <c r="N171" s="11">
        <v>1050000</v>
      </c>
    </row>
    <row r="172" spans="1:14" ht="15" hidden="1">
      <c r="A172" s="10">
        <v>20717500</v>
      </c>
      <c r="B172" s="10" t="s">
        <v>153</v>
      </c>
      <c r="C172" s="10" t="s">
        <v>154</v>
      </c>
      <c r="D172" s="10">
        <v>280</v>
      </c>
      <c r="E172" s="11">
        <v>1050000</v>
      </c>
      <c r="F172" s="11">
        <v>0</v>
      </c>
      <c r="G172" s="12">
        <f t="shared" si="7"/>
        <v>0</v>
      </c>
      <c r="H172" s="11">
        <v>1050000</v>
      </c>
      <c r="I172" s="11">
        <v>0</v>
      </c>
      <c r="J172" s="11">
        <v>0</v>
      </c>
      <c r="K172" s="11">
        <v>0</v>
      </c>
      <c r="L172" s="11">
        <v>0</v>
      </c>
      <c r="M172" s="11">
        <v>1050000</v>
      </c>
      <c r="N172" s="11">
        <v>1050000</v>
      </c>
    </row>
    <row r="173" spans="1:14" ht="15" hidden="1">
      <c r="A173" s="10">
        <v>20716900</v>
      </c>
      <c r="B173" s="10" t="s">
        <v>147</v>
      </c>
      <c r="C173" s="10" t="s">
        <v>148</v>
      </c>
      <c r="D173" s="10">
        <v>1</v>
      </c>
      <c r="E173" s="11">
        <v>158427132</v>
      </c>
      <c r="F173" s="11">
        <v>0</v>
      </c>
      <c r="G173" s="12">
        <f t="shared" si="7"/>
        <v>0</v>
      </c>
      <c r="H173" s="11">
        <v>155520746</v>
      </c>
      <c r="I173" s="11">
        <v>0</v>
      </c>
      <c r="J173" s="11">
        <v>155520745.05</v>
      </c>
      <c r="K173" s="11">
        <v>0</v>
      </c>
      <c r="L173" s="11">
        <v>0</v>
      </c>
      <c r="M173" s="11">
        <v>2906386.95</v>
      </c>
      <c r="N173" s="11">
        <v>0.95</v>
      </c>
    </row>
    <row r="174" spans="1:14" ht="15" hidden="1">
      <c r="A174" s="10">
        <v>20716900</v>
      </c>
      <c r="B174" s="10" t="s">
        <v>147</v>
      </c>
      <c r="C174" s="10" t="s">
        <v>148</v>
      </c>
      <c r="D174" s="10">
        <v>280</v>
      </c>
      <c r="E174" s="11">
        <v>1490000</v>
      </c>
      <c r="F174" s="11">
        <v>0</v>
      </c>
      <c r="G174" s="12">
        <f t="shared" si="7"/>
        <v>0</v>
      </c>
      <c r="H174" s="11">
        <v>1490000</v>
      </c>
      <c r="I174" s="11">
        <v>0</v>
      </c>
      <c r="J174" s="11">
        <v>0</v>
      </c>
      <c r="K174" s="11">
        <v>1490000</v>
      </c>
      <c r="L174" s="11">
        <v>0</v>
      </c>
      <c r="M174" s="11">
        <v>0</v>
      </c>
      <c r="N174" s="11">
        <v>0</v>
      </c>
    </row>
    <row r="175" spans="1:14" ht="15" hidden="1">
      <c r="A175" s="10">
        <v>20717500</v>
      </c>
      <c r="B175" s="10" t="s">
        <v>147</v>
      </c>
      <c r="C175" s="10" t="s">
        <v>148</v>
      </c>
      <c r="D175" s="10">
        <v>280</v>
      </c>
      <c r="E175" s="11">
        <v>11551449</v>
      </c>
      <c r="F175" s="11">
        <v>0</v>
      </c>
      <c r="G175" s="12">
        <f t="shared" si="7"/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11551449</v>
      </c>
      <c r="N175" s="11">
        <v>0</v>
      </c>
    </row>
    <row r="176" spans="1:14" ht="15" hidden="1">
      <c r="A176" s="10">
        <v>20716900</v>
      </c>
      <c r="B176" s="10" t="s">
        <v>155</v>
      </c>
      <c r="C176" s="10" t="s">
        <v>156</v>
      </c>
      <c r="D176" s="10">
        <v>280</v>
      </c>
      <c r="E176" s="11">
        <v>5000000</v>
      </c>
      <c r="F176" s="11">
        <v>0</v>
      </c>
      <c r="G176" s="12">
        <f t="shared" si="7"/>
        <v>0</v>
      </c>
      <c r="H176" s="11">
        <v>4620000</v>
      </c>
      <c r="I176" s="11">
        <v>250000</v>
      </c>
      <c r="J176" s="11">
        <v>0</v>
      </c>
      <c r="K176" s="11">
        <v>0</v>
      </c>
      <c r="L176" s="11">
        <v>0</v>
      </c>
      <c r="M176" s="11">
        <v>4750000</v>
      </c>
      <c r="N176" s="11">
        <v>4370000</v>
      </c>
    </row>
    <row r="177" spans="1:14" ht="15" hidden="1">
      <c r="A177" s="10">
        <v>20717000</v>
      </c>
      <c r="B177" s="10" t="s">
        <v>155</v>
      </c>
      <c r="C177" s="10" t="s">
        <v>156</v>
      </c>
      <c r="D177" s="10">
        <v>1</v>
      </c>
      <c r="E177" s="11">
        <v>70000</v>
      </c>
      <c r="F177" s="11">
        <v>0</v>
      </c>
      <c r="G177" s="12">
        <f t="shared" si="7"/>
        <v>0</v>
      </c>
      <c r="H177" s="11">
        <v>70000</v>
      </c>
      <c r="I177" s="11">
        <v>0</v>
      </c>
      <c r="J177" s="11">
        <v>0</v>
      </c>
      <c r="K177" s="11">
        <v>0</v>
      </c>
      <c r="L177" s="11">
        <v>0</v>
      </c>
      <c r="M177" s="11">
        <v>70000</v>
      </c>
      <c r="N177" s="11">
        <v>70000</v>
      </c>
    </row>
    <row r="178" spans="1:14" ht="15" hidden="1">
      <c r="A178" s="10">
        <v>20717500</v>
      </c>
      <c r="B178" s="10" t="s">
        <v>155</v>
      </c>
      <c r="C178" s="10" t="s">
        <v>156</v>
      </c>
      <c r="D178" s="10">
        <v>1</v>
      </c>
      <c r="E178" s="11">
        <v>5300000</v>
      </c>
      <c r="F178" s="11">
        <v>0</v>
      </c>
      <c r="G178" s="12">
        <f t="shared" si="7"/>
        <v>0</v>
      </c>
      <c r="H178" s="11">
        <v>5300000</v>
      </c>
      <c r="I178" s="11">
        <v>0</v>
      </c>
      <c r="J178" s="11">
        <v>0</v>
      </c>
      <c r="K178" s="11">
        <v>0</v>
      </c>
      <c r="L178" s="11">
        <v>0</v>
      </c>
      <c r="M178" s="11">
        <v>5300000</v>
      </c>
      <c r="N178" s="11">
        <v>5300000</v>
      </c>
    </row>
    <row r="179" spans="1:14" ht="15" hidden="1">
      <c r="A179" s="10">
        <v>20717500</v>
      </c>
      <c r="B179" s="10" t="s">
        <v>155</v>
      </c>
      <c r="C179" s="10" t="s">
        <v>156</v>
      </c>
      <c r="D179" s="10">
        <v>280</v>
      </c>
      <c r="E179" s="11">
        <v>9800000</v>
      </c>
      <c r="F179" s="11">
        <v>1677716.04</v>
      </c>
      <c r="G179" s="12">
        <f t="shared" si="7"/>
        <v>0.17119551428571428</v>
      </c>
      <c r="H179" s="11">
        <v>6895181</v>
      </c>
      <c r="I179" s="11">
        <v>0</v>
      </c>
      <c r="J179" s="11">
        <v>0</v>
      </c>
      <c r="K179" s="11">
        <v>0</v>
      </c>
      <c r="L179" s="11">
        <v>1677716.04</v>
      </c>
      <c r="M179" s="11">
        <v>8122283.96</v>
      </c>
      <c r="N179" s="11">
        <v>5217464.96</v>
      </c>
    </row>
    <row r="180" spans="1:14" ht="15" hidden="1">
      <c r="A180" s="10">
        <v>20716900</v>
      </c>
      <c r="B180" s="10" t="s">
        <v>149</v>
      </c>
      <c r="C180" s="10" t="s">
        <v>150</v>
      </c>
      <c r="D180" s="10">
        <v>1</v>
      </c>
      <c r="E180" s="11">
        <v>0</v>
      </c>
      <c r="F180" s="11">
        <v>0</v>
      </c>
      <c r="G180" s="12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</row>
    <row r="181" spans="1:14" ht="15" hidden="1">
      <c r="A181" s="10">
        <v>20716900</v>
      </c>
      <c r="B181" s="10" t="s">
        <v>149</v>
      </c>
      <c r="C181" s="10" t="s">
        <v>150</v>
      </c>
      <c r="D181" s="10">
        <v>280</v>
      </c>
      <c r="E181" s="11">
        <v>3000000</v>
      </c>
      <c r="F181" s="11">
        <v>0</v>
      </c>
      <c r="G181" s="12">
        <f>+F181/E181</f>
        <v>0</v>
      </c>
      <c r="H181" s="11">
        <v>3000000</v>
      </c>
      <c r="I181" s="11">
        <v>3000000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</row>
    <row r="182" spans="1:14" ht="15" hidden="1">
      <c r="A182" s="10">
        <v>20717000</v>
      </c>
      <c r="B182" s="10" t="s">
        <v>149</v>
      </c>
      <c r="C182" s="10" t="s">
        <v>150</v>
      </c>
      <c r="D182" s="10">
        <v>1</v>
      </c>
      <c r="E182" s="11">
        <v>1000000</v>
      </c>
      <c r="F182" s="11">
        <v>0</v>
      </c>
      <c r="G182" s="12">
        <f>+F182/E182</f>
        <v>0</v>
      </c>
      <c r="H182" s="11">
        <v>1000000</v>
      </c>
      <c r="I182" s="11">
        <v>0</v>
      </c>
      <c r="J182" s="11">
        <v>0</v>
      </c>
      <c r="K182" s="11">
        <v>0</v>
      </c>
      <c r="L182" s="11">
        <v>0</v>
      </c>
      <c r="M182" s="11">
        <v>1000000</v>
      </c>
      <c r="N182" s="11">
        <v>1000000</v>
      </c>
    </row>
    <row r="183" spans="1:14" ht="15" hidden="1">
      <c r="A183" s="10">
        <v>20717000</v>
      </c>
      <c r="B183" s="10" t="s">
        <v>149</v>
      </c>
      <c r="C183" s="10" t="s">
        <v>150</v>
      </c>
      <c r="D183" s="10">
        <v>280</v>
      </c>
      <c r="E183" s="11">
        <v>5.72</v>
      </c>
      <c r="F183" s="11">
        <v>0</v>
      </c>
      <c r="G183" s="12">
        <f>+F183/E183</f>
        <v>0</v>
      </c>
      <c r="H183" s="11">
        <v>5.72</v>
      </c>
      <c r="I183" s="11">
        <v>0</v>
      </c>
      <c r="J183" s="11">
        <v>0</v>
      </c>
      <c r="K183" s="11">
        <v>0</v>
      </c>
      <c r="L183" s="11">
        <v>0</v>
      </c>
      <c r="M183" s="11">
        <v>5.72</v>
      </c>
      <c r="N183" s="11">
        <v>5.72</v>
      </c>
    </row>
    <row r="184" spans="1:14" ht="15" hidden="1">
      <c r="A184" s="10">
        <v>20717500</v>
      </c>
      <c r="B184" s="10" t="s">
        <v>149</v>
      </c>
      <c r="C184" s="10" t="s">
        <v>150</v>
      </c>
      <c r="D184" s="10">
        <v>1</v>
      </c>
      <c r="E184" s="11">
        <v>10302366</v>
      </c>
      <c r="F184" s="11">
        <v>0</v>
      </c>
      <c r="G184" s="12">
        <f>+F184/E184</f>
        <v>0</v>
      </c>
      <c r="H184" s="11">
        <v>10302366</v>
      </c>
      <c r="I184" s="11">
        <v>0</v>
      </c>
      <c r="J184" s="11">
        <v>0</v>
      </c>
      <c r="K184" s="11">
        <v>0</v>
      </c>
      <c r="L184" s="11">
        <v>0</v>
      </c>
      <c r="M184" s="11">
        <v>10302366</v>
      </c>
      <c r="N184" s="11">
        <v>10302366</v>
      </c>
    </row>
    <row r="185" spans="1:14" ht="15" hidden="1">
      <c r="A185" s="10">
        <v>20717500</v>
      </c>
      <c r="B185" s="10" t="s">
        <v>149</v>
      </c>
      <c r="C185" s="10" t="s">
        <v>150</v>
      </c>
      <c r="D185" s="10">
        <v>280</v>
      </c>
      <c r="E185" s="11">
        <v>28355000</v>
      </c>
      <c r="F185" s="11">
        <v>617937.96</v>
      </c>
      <c r="G185" s="12">
        <f>+F185/E185</f>
        <v>0.021792909892435194</v>
      </c>
      <c r="H185" s="11">
        <v>28355000</v>
      </c>
      <c r="I185" s="11">
        <v>0</v>
      </c>
      <c r="J185" s="11">
        <v>0.57</v>
      </c>
      <c r="K185" s="11">
        <v>0</v>
      </c>
      <c r="L185" s="11">
        <v>617937.96</v>
      </c>
      <c r="M185" s="11">
        <v>27737061.47</v>
      </c>
      <c r="N185" s="11">
        <v>27737061.47</v>
      </c>
    </row>
    <row r="186" spans="1:14" ht="15" hidden="1">
      <c r="A186" s="10">
        <v>20716900</v>
      </c>
      <c r="B186" s="10" t="s">
        <v>157</v>
      </c>
      <c r="C186" s="10" t="s">
        <v>158</v>
      </c>
      <c r="D186" s="10">
        <v>280</v>
      </c>
      <c r="E186" s="11">
        <v>0</v>
      </c>
      <c r="F186" s="11">
        <v>0</v>
      </c>
      <c r="G186" s="12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</row>
    <row r="187" spans="1:14" ht="15" hidden="1">
      <c r="A187" s="10">
        <v>20717000</v>
      </c>
      <c r="B187" s="10" t="s">
        <v>157</v>
      </c>
      <c r="C187" s="10" t="s">
        <v>158</v>
      </c>
      <c r="D187" s="10">
        <v>1</v>
      </c>
      <c r="E187" s="11">
        <v>1949000</v>
      </c>
      <c r="F187" s="11">
        <v>0</v>
      </c>
      <c r="G187" s="12">
        <f>+F187/E187</f>
        <v>0</v>
      </c>
      <c r="H187" s="11">
        <v>1949000</v>
      </c>
      <c r="I187" s="11">
        <v>0</v>
      </c>
      <c r="J187" s="11">
        <v>0</v>
      </c>
      <c r="K187" s="11">
        <v>0</v>
      </c>
      <c r="L187" s="11">
        <v>0</v>
      </c>
      <c r="M187" s="11">
        <v>1949000</v>
      </c>
      <c r="N187" s="11">
        <v>1949000</v>
      </c>
    </row>
    <row r="188" spans="1:14" ht="15" hidden="1">
      <c r="A188" s="10">
        <v>20717000</v>
      </c>
      <c r="B188" s="10" t="s">
        <v>157</v>
      </c>
      <c r="C188" s="10" t="s">
        <v>158</v>
      </c>
      <c r="D188" s="10">
        <v>280</v>
      </c>
      <c r="E188" s="11">
        <v>999994.28</v>
      </c>
      <c r="F188" s="11">
        <v>0</v>
      </c>
      <c r="G188" s="12">
        <f>+F188/E188</f>
        <v>0</v>
      </c>
      <c r="H188" s="11">
        <v>920300.28</v>
      </c>
      <c r="I188" s="11">
        <v>0</v>
      </c>
      <c r="J188" s="11">
        <v>0</v>
      </c>
      <c r="K188" s="11">
        <v>0</v>
      </c>
      <c r="L188" s="11">
        <v>0</v>
      </c>
      <c r="M188" s="11">
        <v>999994.28</v>
      </c>
      <c r="N188" s="11">
        <v>920300.28</v>
      </c>
    </row>
    <row r="189" spans="1:14" ht="15" hidden="1">
      <c r="A189" s="10">
        <v>20717500</v>
      </c>
      <c r="B189" s="10" t="s">
        <v>157</v>
      </c>
      <c r="C189" s="10" t="s">
        <v>158</v>
      </c>
      <c r="D189" s="10">
        <v>1</v>
      </c>
      <c r="E189" s="11">
        <v>7000000</v>
      </c>
      <c r="F189" s="11">
        <v>0</v>
      </c>
      <c r="G189" s="12">
        <f>+F189/E189</f>
        <v>0</v>
      </c>
      <c r="H189" s="11">
        <v>7000000</v>
      </c>
      <c r="I189" s="11">
        <v>0</v>
      </c>
      <c r="J189" s="11">
        <v>0</v>
      </c>
      <c r="K189" s="11">
        <v>0</v>
      </c>
      <c r="L189" s="11">
        <v>0</v>
      </c>
      <c r="M189" s="11">
        <v>7000000</v>
      </c>
      <c r="N189" s="11">
        <v>7000000</v>
      </c>
    </row>
    <row r="190" spans="1:14" ht="15" hidden="1">
      <c r="A190" s="10">
        <v>20717500</v>
      </c>
      <c r="B190" s="10" t="s">
        <v>157</v>
      </c>
      <c r="C190" s="10" t="s">
        <v>158</v>
      </c>
      <c r="D190" s="10">
        <v>280</v>
      </c>
      <c r="E190" s="11">
        <v>100000000</v>
      </c>
      <c r="F190" s="11">
        <v>0</v>
      </c>
      <c r="G190" s="12">
        <f>+F190/E190</f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100000000</v>
      </c>
      <c r="N190" s="11">
        <v>0</v>
      </c>
    </row>
    <row r="191" spans="1:14" ht="15" hidden="1">
      <c r="A191" s="10">
        <v>20718500</v>
      </c>
      <c r="B191" s="10" t="s">
        <v>157</v>
      </c>
      <c r="C191" s="10" t="s">
        <v>158</v>
      </c>
      <c r="D191" s="10">
        <v>1</v>
      </c>
      <c r="E191" s="11">
        <v>1865000</v>
      </c>
      <c r="F191" s="11">
        <v>0</v>
      </c>
      <c r="G191" s="12">
        <f>+F191/E191</f>
        <v>0</v>
      </c>
      <c r="H191" s="11">
        <v>1865000</v>
      </c>
      <c r="I191" s="11">
        <v>0</v>
      </c>
      <c r="J191" s="11">
        <v>0</v>
      </c>
      <c r="K191" s="11">
        <v>0</v>
      </c>
      <c r="L191" s="11">
        <v>0</v>
      </c>
      <c r="M191" s="11">
        <v>1865000</v>
      </c>
      <c r="N191" s="11">
        <v>1865000</v>
      </c>
    </row>
    <row r="192" spans="1:14" ht="15" hidden="1">
      <c r="A192" s="10">
        <v>20716900</v>
      </c>
      <c r="B192" s="10" t="s">
        <v>151</v>
      </c>
      <c r="C192" s="10" t="s">
        <v>152</v>
      </c>
      <c r="D192" s="10">
        <v>1</v>
      </c>
      <c r="E192" s="11">
        <v>0</v>
      </c>
      <c r="F192" s="11">
        <v>0</v>
      </c>
      <c r="G192" s="12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</row>
    <row r="193" spans="1:14" ht="15" hidden="1">
      <c r="A193" s="10">
        <v>20716900</v>
      </c>
      <c r="B193" s="10" t="s">
        <v>151</v>
      </c>
      <c r="C193" s="10" t="s">
        <v>152</v>
      </c>
      <c r="D193" s="10">
        <v>280</v>
      </c>
      <c r="E193" s="11">
        <v>500000</v>
      </c>
      <c r="F193" s="11">
        <v>0</v>
      </c>
      <c r="G193" s="12">
        <f aca="true" t="shared" si="9" ref="G193:G216">+F193/E193</f>
        <v>0</v>
      </c>
      <c r="H193" s="11">
        <v>500000</v>
      </c>
      <c r="I193" s="11">
        <v>0</v>
      </c>
      <c r="J193" s="11">
        <v>0</v>
      </c>
      <c r="K193" s="11">
        <v>0</v>
      </c>
      <c r="L193" s="11">
        <v>0</v>
      </c>
      <c r="M193" s="11">
        <v>500000</v>
      </c>
      <c r="N193" s="11">
        <v>500000</v>
      </c>
    </row>
    <row r="194" spans="1:14" ht="15" hidden="1">
      <c r="A194" s="10">
        <v>20717500</v>
      </c>
      <c r="B194" s="10" t="s">
        <v>151</v>
      </c>
      <c r="C194" s="10" t="s">
        <v>152</v>
      </c>
      <c r="D194" s="10">
        <v>1</v>
      </c>
      <c r="E194" s="11">
        <v>23316488</v>
      </c>
      <c r="F194" s="11">
        <v>0</v>
      </c>
      <c r="G194" s="12">
        <f t="shared" si="9"/>
        <v>0</v>
      </c>
      <c r="H194" s="11">
        <v>23316488</v>
      </c>
      <c r="I194" s="11">
        <v>0</v>
      </c>
      <c r="J194" s="11">
        <v>0</v>
      </c>
      <c r="K194" s="11">
        <v>0</v>
      </c>
      <c r="L194" s="11">
        <v>0</v>
      </c>
      <c r="M194" s="11">
        <v>23316488</v>
      </c>
      <c r="N194" s="11">
        <v>23316488</v>
      </c>
    </row>
    <row r="195" spans="1:14" ht="15" hidden="1">
      <c r="A195" s="10">
        <v>20717500</v>
      </c>
      <c r="B195" s="10" t="s">
        <v>151</v>
      </c>
      <c r="C195" s="10" t="s">
        <v>152</v>
      </c>
      <c r="D195" s="10">
        <v>280</v>
      </c>
      <c r="E195" s="11">
        <v>4750000</v>
      </c>
      <c r="F195" s="11">
        <v>0</v>
      </c>
      <c r="G195" s="12">
        <f t="shared" si="9"/>
        <v>0</v>
      </c>
      <c r="H195" s="11">
        <v>4750000</v>
      </c>
      <c r="I195" s="11">
        <v>0</v>
      </c>
      <c r="J195" s="11">
        <v>0</v>
      </c>
      <c r="K195" s="11">
        <v>0</v>
      </c>
      <c r="L195" s="11">
        <v>0</v>
      </c>
      <c r="M195" s="11">
        <v>4750000</v>
      </c>
      <c r="N195" s="11">
        <v>4750000</v>
      </c>
    </row>
    <row r="196" spans="1:14" ht="15" hidden="1">
      <c r="A196" s="10">
        <v>20717500</v>
      </c>
      <c r="B196" s="10" t="s">
        <v>247</v>
      </c>
      <c r="C196" s="10" t="s">
        <v>248</v>
      </c>
      <c r="D196" s="10">
        <v>280</v>
      </c>
      <c r="E196" s="11">
        <v>50000000</v>
      </c>
      <c r="F196" s="11">
        <v>0</v>
      </c>
      <c r="G196" s="12">
        <f t="shared" si="9"/>
        <v>0</v>
      </c>
      <c r="H196" s="11">
        <v>50000000</v>
      </c>
      <c r="I196" s="11">
        <v>0</v>
      </c>
      <c r="J196" s="11">
        <v>0</v>
      </c>
      <c r="K196" s="11">
        <v>0</v>
      </c>
      <c r="L196" s="11">
        <v>0</v>
      </c>
      <c r="M196" s="11">
        <v>50000000</v>
      </c>
      <c r="N196" s="11">
        <v>50000000</v>
      </c>
    </row>
    <row r="197" spans="1:14" ht="15" hidden="1">
      <c r="A197" s="10">
        <v>20716900</v>
      </c>
      <c r="B197" s="10" t="s">
        <v>159</v>
      </c>
      <c r="C197" s="10" t="s">
        <v>160</v>
      </c>
      <c r="D197" s="10">
        <v>1</v>
      </c>
      <c r="E197" s="11">
        <v>28000000</v>
      </c>
      <c r="F197" s="11">
        <v>0</v>
      </c>
      <c r="G197" s="12">
        <f t="shared" si="9"/>
        <v>0</v>
      </c>
      <c r="H197" s="11">
        <v>28000000</v>
      </c>
      <c r="I197" s="11">
        <v>0</v>
      </c>
      <c r="J197" s="11">
        <v>0</v>
      </c>
      <c r="K197" s="11">
        <v>0</v>
      </c>
      <c r="L197" s="11">
        <v>0</v>
      </c>
      <c r="M197" s="11">
        <v>28000000</v>
      </c>
      <c r="N197" s="11">
        <v>28000000</v>
      </c>
    </row>
    <row r="198" spans="1:14" ht="15" hidden="1">
      <c r="A198" s="10">
        <v>20716900</v>
      </c>
      <c r="B198" s="10" t="s">
        <v>159</v>
      </c>
      <c r="C198" s="10" t="s">
        <v>160</v>
      </c>
      <c r="D198" s="10">
        <v>280</v>
      </c>
      <c r="E198" s="11">
        <v>30000000</v>
      </c>
      <c r="F198" s="11">
        <v>0</v>
      </c>
      <c r="G198" s="12">
        <f t="shared" si="9"/>
        <v>0</v>
      </c>
      <c r="H198" s="11">
        <v>30000000</v>
      </c>
      <c r="I198" s="11">
        <v>24861835</v>
      </c>
      <c r="J198" s="11">
        <v>0</v>
      </c>
      <c r="K198" s="11">
        <v>0</v>
      </c>
      <c r="L198" s="11">
        <v>0</v>
      </c>
      <c r="M198" s="11">
        <v>5138165</v>
      </c>
      <c r="N198" s="11">
        <v>5138165</v>
      </c>
    </row>
    <row r="199" spans="3:14" ht="15">
      <c r="C199" s="10" t="s">
        <v>294</v>
      </c>
      <c r="E199" s="11">
        <f>SUM(E200:E230)</f>
        <v>16340182701</v>
      </c>
      <c r="F199" s="11">
        <f aca="true" t="shared" si="10" ref="F199:N199">SUM(F200:F230)</f>
        <v>6967129262.070001</v>
      </c>
      <c r="G199" s="12">
        <f t="shared" si="9"/>
        <v>0.4263801323129405</v>
      </c>
      <c r="H199" s="11">
        <f t="shared" si="10"/>
        <v>12150303614.36</v>
      </c>
      <c r="I199" s="11">
        <f t="shared" si="10"/>
        <v>0</v>
      </c>
      <c r="J199" s="11">
        <f t="shared" si="10"/>
        <v>1092045606.79</v>
      </c>
      <c r="K199" s="11">
        <f t="shared" si="10"/>
        <v>0</v>
      </c>
      <c r="L199" s="11">
        <f t="shared" si="10"/>
        <v>6942770343.3</v>
      </c>
      <c r="M199" s="11">
        <f t="shared" si="10"/>
        <v>8281007832.14</v>
      </c>
      <c r="N199" s="11">
        <f t="shared" si="10"/>
        <v>4091128745.5</v>
      </c>
    </row>
    <row r="200" spans="1:14" ht="15" hidden="1">
      <c r="A200" s="10">
        <v>20716900</v>
      </c>
      <c r="B200" s="10" t="s">
        <v>161</v>
      </c>
      <c r="C200" s="10" t="s">
        <v>162</v>
      </c>
      <c r="D200" s="10">
        <v>1</v>
      </c>
      <c r="E200" s="11">
        <v>546252196</v>
      </c>
      <c r="F200" s="11">
        <v>277416041</v>
      </c>
      <c r="G200" s="12">
        <f t="shared" si="9"/>
        <v>0.5078534109911386</v>
      </c>
      <c r="H200" s="11">
        <v>411834119</v>
      </c>
      <c r="I200" s="11">
        <v>0</v>
      </c>
      <c r="J200" s="11">
        <v>0</v>
      </c>
      <c r="K200" s="11">
        <v>0</v>
      </c>
      <c r="L200" s="11">
        <v>277416041</v>
      </c>
      <c r="M200" s="11">
        <v>268836155</v>
      </c>
      <c r="N200" s="11">
        <v>134418078</v>
      </c>
    </row>
    <row r="201" spans="1:14" ht="15" hidden="1">
      <c r="A201" s="10">
        <v>20716900</v>
      </c>
      <c r="B201" s="10" t="s">
        <v>163</v>
      </c>
      <c r="C201" s="10" t="s">
        <v>164</v>
      </c>
      <c r="D201" s="10">
        <v>1</v>
      </c>
      <c r="E201" s="11">
        <v>7722195000</v>
      </c>
      <c r="F201" s="11">
        <v>3492450000</v>
      </c>
      <c r="G201" s="12">
        <f t="shared" si="9"/>
        <v>0.45226130653266333</v>
      </c>
      <c r="H201" s="11">
        <v>5794880000</v>
      </c>
      <c r="I201" s="11">
        <v>0</v>
      </c>
      <c r="J201" s="11">
        <v>375115000</v>
      </c>
      <c r="K201" s="11">
        <v>0</v>
      </c>
      <c r="L201" s="11">
        <v>3492450000</v>
      </c>
      <c r="M201" s="11">
        <v>3854630000</v>
      </c>
      <c r="N201" s="11">
        <v>1927315000</v>
      </c>
    </row>
    <row r="202" spans="1:14" ht="15" hidden="1">
      <c r="A202" s="10">
        <v>20716900</v>
      </c>
      <c r="B202" s="10" t="s">
        <v>165</v>
      </c>
      <c r="C202" s="10" t="s">
        <v>166</v>
      </c>
      <c r="D202" s="10">
        <v>1</v>
      </c>
      <c r="E202" s="11">
        <v>81000000</v>
      </c>
      <c r="F202" s="11">
        <v>0</v>
      </c>
      <c r="G202" s="12">
        <f t="shared" si="9"/>
        <v>0</v>
      </c>
      <c r="H202" s="11">
        <v>60750000</v>
      </c>
      <c r="I202" s="11">
        <v>0</v>
      </c>
      <c r="J202" s="11">
        <v>40500000</v>
      </c>
      <c r="K202" s="11">
        <v>0</v>
      </c>
      <c r="L202" s="11">
        <v>0</v>
      </c>
      <c r="M202" s="11">
        <v>40500000</v>
      </c>
      <c r="N202" s="11">
        <v>20250000</v>
      </c>
    </row>
    <row r="203" spans="1:14" ht="15" hidden="1">
      <c r="A203" s="10">
        <v>20716900</v>
      </c>
      <c r="B203" s="10" t="s">
        <v>167</v>
      </c>
      <c r="C203" s="10" t="s">
        <v>168</v>
      </c>
      <c r="D203" s="10">
        <v>1</v>
      </c>
      <c r="E203" s="11">
        <v>49800000</v>
      </c>
      <c r="F203" s="11">
        <v>23700000</v>
      </c>
      <c r="G203" s="12">
        <f t="shared" si="9"/>
        <v>0.4759036144578313</v>
      </c>
      <c r="H203" s="11">
        <v>38200000</v>
      </c>
      <c r="I203" s="11">
        <v>0</v>
      </c>
      <c r="J203" s="11">
        <v>2900000</v>
      </c>
      <c r="K203" s="11">
        <v>0</v>
      </c>
      <c r="L203" s="11">
        <v>23700000</v>
      </c>
      <c r="M203" s="11">
        <v>23200000</v>
      </c>
      <c r="N203" s="11">
        <v>11600000</v>
      </c>
    </row>
    <row r="204" spans="1:14" ht="15" hidden="1">
      <c r="A204" s="10">
        <v>20716900</v>
      </c>
      <c r="B204" s="10" t="s">
        <v>169</v>
      </c>
      <c r="C204" s="10" t="s">
        <v>170</v>
      </c>
      <c r="D204" s="10">
        <v>1</v>
      </c>
      <c r="E204" s="11">
        <v>33174111</v>
      </c>
      <c r="F204" s="11">
        <v>33174053.95</v>
      </c>
      <c r="G204" s="12">
        <f t="shared" si="9"/>
        <v>0.9999982802854913</v>
      </c>
      <c r="H204" s="11">
        <v>33174111</v>
      </c>
      <c r="I204" s="11">
        <v>0</v>
      </c>
      <c r="J204" s="11">
        <v>57.05</v>
      </c>
      <c r="K204" s="11">
        <v>0</v>
      </c>
      <c r="L204" s="11">
        <v>33174053.95</v>
      </c>
      <c r="M204" s="11">
        <v>0</v>
      </c>
      <c r="N204" s="11">
        <v>0</v>
      </c>
    </row>
    <row r="205" spans="1:14" ht="15" hidden="1">
      <c r="A205" s="10">
        <v>20717000</v>
      </c>
      <c r="B205" s="10" t="s">
        <v>232</v>
      </c>
      <c r="C205" s="10" t="s">
        <v>170</v>
      </c>
      <c r="D205" s="10">
        <v>1</v>
      </c>
      <c r="E205" s="11">
        <v>4379996</v>
      </c>
      <c r="F205" s="11">
        <v>4356366.93</v>
      </c>
      <c r="G205" s="12">
        <f t="shared" si="9"/>
        <v>0.9946052302330869</v>
      </c>
      <c r="H205" s="11">
        <v>4379996</v>
      </c>
      <c r="I205" s="11">
        <v>0</v>
      </c>
      <c r="J205" s="11">
        <v>23629.07</v>
      </c>
      <c r="K205" s="11">
        <v>0</v>
      </c>
      <c r="L205" s="11">
        <v>4356366.93</v>
      </c>
      <c r="M205" s="11">
        <v>0</v>
      </c>
      <c r="N205" s="11">
        <v>0</v>
      </c>
    </row>
    <row r="206" spans="1:14" ht="15" hidden="1">
      <c r="A206" s="10">
        <v>20717500</v>
      </c>
      <c r="B206" s="10" t="s">
        <v>249</v>
      </c>
      <c r="C206" s="10" t="s">
        <v>170</v>
      </c>
      <c r="D206" s="10">
        <v>1</v>
      </c>
      <c r="E206" s="11">
        <v>48824897</v>
      </c>
      <c r="F206" s="11">
        <v>48824896.99</v>
      </c>
      <c r="G206" s="12">
        <f t="shared" si="9"/>
        <v>0.9999999997951865</v>
      </c>
      <c r="H206" s="11">
        <v>48824897</v>
      </c>
      <c r="I206" s="11">
        <v>0</v>
      </c>
      <c r="J206" s="11">
        <v>0.01</v>
      </c>
      <c r="K206" s="11">
        <v>0</v>
      </c>
      <c r="L206" s="11">
        <v>48824896.99</v>
      </c>
      <c r="M206" s="11">
        <v>0</v>
      </c>
      <c r="N206" s="11">
        <v>0</v>
      </c>
    </row>
    <row r="207" spans="1:14" ht="15" hidden="1">
      <c r="A207" s="10">
        <v>20716900</v>
      </c>
      <c r="B207" s="10" t="s">
        <v>171</v>
      </c>
      <c r="C207" s="10" t="s">
        <v>172</v>
      </c>
      <c r="D207" s="10">
        <v>1</v>
      </c>
      <c r="E207" s="11">
        <v>14299186</v>
      </c>
      <c r="F207" s="11">
        <v>6758740.92</v>
      </c>
      <c r="G207" s="12">
        <f t="shared" si="9"/>
        <v>0.4726661307853468</v>
      </c>
      <c r="H207" s="11">
        <v>14292869</v>
      </c>
      <c r="I207" s="11">
        <v>0</v>
      </c>
      <c r="J207" s="11">
        <v>7534128.08</v>
      </c>
      <c r="K207" s="11">
        <v>0</v>
      </c>
      <c r="L207" s="11">
        <v>6758740.92</v>
      </c>
      <c r="M207" s="11">
        <v>6317</v>
      </c>
      <c r="N207" s="11">
        <v>0</v>
      </c>
    </row>
    <row r="208" spans="1:14" ht="15" hidden="1">
      <c r="A208" s="10">
        <v>20717000</v>
      </c>
      <c r="B208" s="10" t="s">
        <v>233</v>
      </c>
      <c r="C208" s="10" t="s">
        <v>172</v>
      </c>
      <c r="D208" s="10">
        <v>1</v>
      </c>
      <c r="E208" s="11">
        <v>1887929</v>
      </c>
      <c r="F208" s="11">
        <v>878299.8</v>
      </c>
      <c r="G208" s="12">
        <f t="shared" si="9"/>
        <v>0.4652186602356339</v>
      </c>
      <c r="H208" s="11">
        <v>1886853</v>
      </c>
      <c r="I208" s="11">
        <v>0</v>
      </c>
      <c r="J208" s="11">
        <v>1008553.2</v>
      </c>
      <c r="K208" s="11">
        <v>0</v>
      </c>
      <c r="L208" s="11">
        <v>878299.8</v>
      </c>
      <c r="M208" s="11">
        <v>1076</v>
      </c>
      <c r="N208" s="11">
        <v>0</v>
      </c>
    </row>
    <row r="209" spans="1:14" ht="15" hidden="1">
      <c r="A209" s="10">
        <v>20717500</v>
      </c>
      <c r="B209" s="10" t="s">
        <v>250</v>
      </c>
      <c r="C209" s="10" t="s">
        <v>172</v>
      </c>
      <c r="D209" s="10">
        <v>1</v>
      </c>
      <c r="E209" s="11">
        <v>21045214</v>
      </c>
      <c r="F209" s="11">
        <v>10547310.33</v>
      </c>
      <c r="G209" s="12">
        <f t="shared" si="9"/>
        <v>0.5011738217534876</v>
      </c>
      <c r="H209" s="11">
        <v>21035880</v>
      </c>
      <c r="I209" s="11">
        <v>0</v>
      </c>
      <c r="J209" s="11">
        <v>10488569.67</v>
      </c>
      <c r="K209" s="11">
        <v>0</v>
      </c>
      <c r="L209" s="11">
        <v>10547310.33</v>
      </c>
      <c r="M209" s="11">
        <v>9334</v>
      </c>
      <c r="N209" s="11">
        <v>0</v>
      </c>
    </row>
    <row r="210" spans="1:14" ht="15" hidden="1">
      <c r="A210" s="10">
        <v>20716900</v>
      </c>
      <c r="B210" s="10" t="s">
        <v>173</v>
      </c>
      <c r="C210" s="10" t="s">
        <v>174</v>
      </c>
      <c r="D210" s="10">
        <v>1</v>
      </c>
      <c r="E210" s="11">
        <v>332300000</v>
      </c>
      <c r="F210" s="11">
        <v>138458331.34</v>
      </c>
      <c r="G210" s="12">
        <f t="shared" si="9"/>
        <v>0.416666660668071</v>
      </c>
      <c r="H210" s="11">
        <v>249224998</v>
      </c>
      <c r="I210" s="11">
        <v>0</v>
      </c>
      <c r="J210" s="11">
        <v>27691666.66</v>
      </c>
      <c r="K210" s="11">
        <v>0</v>
      </c>
      <c r="L210" s="11">
        <v>138458331.34</v>
      </c>
      <c r="M210" s="11">
        <v>166150002</v>
      </c>
      <c r="N210" s="11">
        <v>83075000</v>
      </c>
    </row>
    <row r="211" spans="1:14" ht="15" hidden="1">
      <c r="A211" s="10">
        <v>20716900</v>
      </c>
      <c r="B211" s="10" t="s">
        <v>175</v>
      </c>
      <c r="C211" s="10" t="s">
        <v>176</v>
      </c>
      <c r="D211" s="10">
        <v>1</v>
      </c>
      <c r="E211" s="11">
        <v>15500000</v>
      </c>
      <c r="F211" s="11">
        <v>0</v>
      </c>
      <c r="G211" s="12">
        <f t="shared" si="9"/>
        <v>0</v>
      </c>
      <c r="H211" s="11">
        <v>11625000</v>
      </c>
      <c r="I211" s="11">
        <v>0</v>
      </c>
      <c r="J211" s="11">
        <v>7750000</v>
      </c>
      <c r="K211" s="11">
        <v>0</v>
      </c>
      <c r="L211" s="11">
        <v>0</v>
      </c>
      <c r="M211" s="11">
        <v>7750000</v>
      </c>
      <c r="N211" s="11">
        <v>3875000</v>
      </c>
    </row>
    <row r="212" spans="1:14" ht="15" hidden="1">
      <c r="A212" s="10">
        <v>20716900</v>
      </c>
      <c r="B212" s="10" t="s">
        <v>177</v>
      </c>
      <c r="C212" s="10" t="s">
        <v>178</v>
      </c>
      <c r="D212" s="10">
        <v>1</v>
      </c>
      <c r="E212" s="11">
        <v>2290800000</v>
      </c>
      <c r="F212" s="11">
        <v>574999998</v>
      </c>
      <c r="G212" s="12">
        <f t="shared" si="9"/>
        <v>0.2510040151911996</v>
      </c>
      <c r="H212" s="11">
        <v>1623544332.33</v>
      </c>
      <c r="I212" s="11">
        <v>0</v>
      </c>
      <c r="J212" s="11">
        <v>381288667.33</v>
      </c>
      <c r="K212" s="11">
        <v>0</v>
      </c>
      <c r="L212" s="11">
        <v>574999998</v>
      </c>
      <c r="M212" s="11">
        <v>1334511334.67</v>
      </c>
      <c r="N212" s="11">
        <v>667255667</v>
      </c>
    </row>
    <row r="213" spans="1:14" ht="15" hidden="1">
      <c r="A213" s="10">
        <v>20716900</v>
      </c>
      <c r="B213" s="10" t="s">
        <v>179</v>
      </c>
      <c r="C213" s="10" t="s">
        <v>180</v>
      </c>
      <c r="D213" s="10">
        <v>1</v>
      </c>
      <c r="E213" s="11">
        <v>3903217500</v>
      </c>
      <c r="F213" s="11">
        <v>1953239166</v>
      </c>
      <c r="G213" s="12">
        <f t="shared" si="9"/>
        <v>0.5004177107732275</v>
      </c>
      <c r="H213" s="11">
        <v>2928228333</v>
      </c>
      <c r="I213" s="11">
        <v>0</v>
      </c>
      <c r="J213" s="11">
        <v>0</v>
      </c>
      <c r="K213" s="11">
        <v>0</v>
      </c>
      <c r="L213" s="11">
        <v>1953239166</v>
      </c>
      <c r="M213" s="11">
        <v>1949978334</v>
      </c>
      <c r="N213" s="11">
        <v>974989167</v>
      </c>
    </row>
    <row r="214" spans="1:14" ht="15" hidden="1">
      <c r="A214" s="10">
        <v>20716900</v>
      </c>
      <c r="B214" s="10" t="s">
        <v>181</v>
      </c>
      <c r="C214" s="10" t="s">
        <v>182</v>
      </c>
      <c r="D214" s="10">
        <v>1</v>
      </c>
      <c r="E214" s="11">
        <v>291000000</v>
      </c>
      <c r="F214" s="11">
        <v>145500000</v>
      </c>
      <c r="G214" s="12">
        <f t="shared" si="9"/>
        <v>0.5</v>
      </c>
      <c r="H214" s="11">
        <v>218250000</v>
      </c>
      <c r="I214" s="11">
        <v>0</v>
      </c>
      <c r="J214" s="11">
        <v>0</v>
      </c>
      <c r="K214" s="11">
        <v>0</v>
      </c>
      <c r="L214" s="11">
        <v>145500000</v>
      </c>
      <c r="M214" s="11">
        <v>145500000</v>
      </c>
      <c r="N214" s="11">
        <v>72750000</v>
      </c>
    </row>
    <row r="215" spans="1:14" ht="15" hidden="1">
      <c r="A215" s="10">
        <v>20717500</v>
      </c>
      <c r="B215" s="10" t="s">
        <v>251</v>
      </c>
      <c r="C215" s="10" t="s">
        <v>252</v>
      </c>
      <c r="D215" s="10">
        <v>1</v>
      </c>
      <c r="E215" s="11">
        <v>100000000</v>
      </c>
      <c r="F215" s="11">
        <v>0</v>
      </c>
      <c r="G215" s="12">
        <f t="shared" si="9"/>
        <v>0</v>
      </c>
      <c r="H215" s="11">
        <v>100000000</v>
      </c>
      <c r="I215" s="11">
        <v>0</v>
      </c>
      <c r="J215" s="11">
        <v>100000000</v>
      </c>
      <c r="K215" s="11">
        <v>0</v>
      </c>
      <c r="L215" s="11">
        <v>0</v>
      </c>
      <c r="M215" s="11">
        <v>0</v>
      </c>
      <c r="N215" s="11">
        <v>0</v>
      </c>
    </row>
    <row r="216" spans="1:14" ht="15" hidden="1">
      <c r="A216" s="10">
        <v>20716900</v>
      </c>
      <c r="B216" s="10" t="s">
        <v>183</v>
      </c>
      <c r="C216" s="10" t="s">
        <v>184</v>
      </c>
      <c r="D216" s="10">
        <v>1</v>
      </c>
      <c r="E216" s="11">
        <v>200000000</v>
      </c>
      <c r="F216" s="11">
        <v>0</v>
      </c>
      <c r="G216" s="12">
        <f t="shared" si="9"/>
        <v>0</v>
      </c>
      <c r="H216" s="11">
        <v>152500000</v>
      </c>
      <c r="I216" s="11">
        <v>0</v>
      </c>
      <c r="J216" s="11">
        <v>95000000</v>
      </c>
      <c r="K216" s="11">
        <v>0</v>
      </c>
      <c r="L216" s="11">
        <v>0</v>
      </c>
      <c r="M216" s="11">
        <v>105000000</v>
      </c>
      <c r="N216" s="11">
        <v>57500000</v>
      </c>
    </row>
    <row r="217" spans="1:14" ht="15" hidden="1">
      <c r="A217" s="10">
        <v>20716900</v>
      </c>
      <c r="B217" s="10" t="s">
        <v>185</v>
      </c>
      <c r="C217" s="10" t="s">
        <v>186</v>
      </c>
      <c r="D217" s="10">
        <v>280</v>
      </c>
      <c r="E217" s="11">
        <v>0</v>
      </c>
      <c r="F217" s="11">
        <v>0</v>
      </c>
      <c r="G217" s="12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</row>
    <row r="218" spans="1:14" ht="15" hidden="1">
      <c r="A218" s="10">
        <v>20716900</v>
      </c>
      <c r="B218" s="10" t="s">
        <v>187</v>
      </c>
      <c r="C218" s="10" t="s">
        <v>188</v>
      </c>
      <c r="D218" s="10">
        <v>280</v>
      </c>
      <c r="E218" s="11">
        <v>0</v>
      </c>
      <c r="F218" s="11">
        <v>0</v>
      </c>
      <c r="G218" s="12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</row>
    <row r="219" spans="1:14" ht="15" hidden="1">
      <c r="A219" s="10">
        <v>20716900</v>
      </c>
      <c r="B219" s="10" t="s">
        <v>189</v>
      </c>
      <c r="C219" s="10" t="s">
        <v>190</v>
      </c>
      <c r="D219" s="10">
        <v>1</v>
      </c>
      <c r="E219" s="11">
        <v>6895000</v>
      </c>
      <c r="F219" s="11">
        <v>1034214</v>
      </c>
      <c r="G219" s="12">
        <f>+F219/E219</f>
        <v>0.14999477882523568</v>
      </c>
      <c r="H219" s="11">
        <v>6895000</v>
      </c>
      <c r="I219" s="11">
        <v>0</v>
      </c>
      <c r="J219" s="11">
        <v>690786</v>
      </c>
      <c r="K219" s="11">
        <v>0</v>
      </c>
      <c r="L219" s="11">
        <v>0</v>
      </c>
      <c r="M219" s="11">
        <v>5170000</v>
      </c>
      <c r="N219" s="11">
        <v>5170000</v>
      </c>
    </row>
    <row r="220" spans="1:14" ht="15" hidden="1">
      <c r="A220" s="10">
        <v>20716900</v>
      </c>
      <c r="B220" s="10" t="s">
        <v>191</v>
      </c>
      <c r="C220" s="10" t="s">
        <v>192</v>
      </c>
      <c r="D220" s="10">
        <v>1</v>
      </c>
      <c r="E220" s="11">
        <v>203723502</v>
      </c>
      <c r="F220" s="11">
        <v>132998553.01</v>
      </c>
      <c r="G220" s="12">
        <f>+F220/E220</f>
        <v>0.6528385370579385</v>
      </c>
      <c r="H220" s="11">
        <v>203722589.75</v>
      </c>
      <c r="I220" s="11">
        <v>0</v>
      </c>
      <c r="J220" s="11">
        <v>37320006.74</v>
      </c>
      <c r="K220" s="11">
        <v>0</v>
      </c>
      <c r="L220" s="11">
        <v>109673848.24</v>
      </c>
      <c r="M220" s="11">
        <v>33404942.25</v>
      </c>
      <c r="N220" s="11">
        <v>33404030</v>
      </c>
    </row>
    <row r="221" spans="1:14" ht="15" hidden="1">
      <c r="A221" s="10">
        <v>20716900</v>
      </c>
      <c r="B221" s="10" t="s">
        <v>193</v>
      </c>
      <c r="C221" s="10" t="s">
        <v>194</v>
      </c>
      <c r="D221" s="10">
        <v>1</v>
      </c>
      <c r="E221" s="11">
        <v>30000000</v>
      </c>
      <c r="F221" s="11">
        <v>8503070</v>
      </c>
      <c r="G221" s="12">
        <f>+F221/E221</f>
        <v>0.28343566666666664</v>
      </c>
      <c r="H221" s="11">
        <v>30000000</v>
      </c>
      <c r="I221" s="11">
        <v>0</v>
      </c>
      <c r="J221" s="11">
        <v>0</v>
      </c>
      <c r="K221" s="11">
        <v>0</v>
      </c>
      <c r="L221" s="11">
        <v>8503070</v>
      </c>
      <c r="M221" s="11">
        <v>21496930</v>
      </c>
      <c r="N221" s="11">
        <v>21496930</v>
      </c>
    </row>
    <row r="222" spans="1:14" ht="15" hidden="1">
      <c r="A222" s="10">
        <v>20717000</v>
      </c>
      <c r="B222" s="10" t="s">
        <v>193</v>
      </c>
      <c r="C222" s="10" t="s">
        <v>194</v>
      </c>
      <c r="D222" s="10">
        <v>1</v>
      </c>
      <c r="E222" s="11">
        <v>12000000</v>
      </c>
      <c r="F222" s="11">
        <v>2807252</v>
      </c>
      <c r="G222" s="12">
        <f>+F222/E222</f>
        <v>0.23393766666666665</v>
      </c>
      <c r="H222" s="11">
        <v>12000000</v>
      </c>
      <c r="I222" s="11">
        <v>0</v>
      </c>
      <c r="J222" s="11">
        <v>0</v>
      </c>
      <c r="K222" s="11">
        <v>0</v>
      </c>
      <c r="L222" s="11">
        <v>2807252</v>
      </c>
      <c r="M222" s="11">
        <v>9192748</v>
      </c>
      <c r="N222" s="11">
        <v>9192748</v>
      </c>
    </row>
    <row r="223" spans="1:14" ht="15" hidden="1">
      <c r="A223" s="10">
        <v>20717500</v>
      </c>
      <c r="B223" s="10" t="s">
        <v>193</v>
      </c>
      <c r="C223" s="10" t="s">
        <v>194</v>
      </c>
      <c r="D223" s="10">
        <v>1</v>
      </c>
      <c r="E223" s="11">
        <v>35000000</v>
      </c>
      <c r="F223" s="11">
        <v>15885867.5</v>
      </c>
      <c r="G223" s="12">
        <f>+F223/E223</f>
        <v>0.45388192857142856</v>
      </c>
      <c r="H223" s="11">
        <v>35000000</v>
      </c>
      <c r="I223" s="11">
        <v>0</v>
      </c>
      <c r="J223" s="11">
        <v>0</v>
      </c>
      <c r="K223" s="11">
        <v>0</v>
      </c>
      <c r="L223" s="11">
        <v>15885867.5</v>
      </c>
      <c r="M223" s="11">
        <v>19114132.5</v>
      </c>
      <c r="N223" s="11">
        <v>19114132.5</v>
      </c>
    </row>
    <row r="224" spans="1:14" ht="15" hidden="1">
      <c r="A224" s="10">
        <v>20717500</v>
      </c>
      <c r="B224" s="10" t="s">
        <v>253</v>
      </c>
      <c r="C224" s="10" t="s">
        <v>254</v>
      </c>
      <c r="D224" s="10">
        <v>1</v>
      </c>
      <c r="E224" s="11">
        <v>0</v>
      </c>
      <c r="F224" s="11">
        <v>0</v>
      </c>
      <c r="G224" s="12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</row>
    <row r="225" spans="1:14" ht="15" hidden="1">
      <c r="A225" s="10">
        <v>20716900</v>
      </c>
      <c r="B225" s="10" t="s">
        <v>195</v>
      </c>
      <c r="C225" s="10" t="s">
        <v>196</v>
      </c>
      <c r="D225" s="10">
        <v>1</v>
      </c>
      <c r="E225" s="11">
        <v>206800753</v>
      </c>
      <c r="F225" s="11">
        <v>2616642.3</v>
      </c>
      <c r="G225" s="12">
        <f aca="true" t="shared" si="11" ref="G225:G232">+F225/E225</f>
        <v>0.012652963115661381</v>
      </c>
      <c r="H225" s="11">
        <v>7489074.28</v>
      </c>
      <c r="I225" s="11">
        <v>0</v>
      </c>
      <c r="J225" s="11">
        <v>2671292.98</v>
      </c>
      <c r="K225" s="11">
        <v>0</v>
      </c>
      <c r="L225" s="11">
        <v>2616642.3</v>
      </c>
      <c r="M225" s="11">
        <v>201512817.72</v>
      </c>
      <c r="N225" s="11">
        <v>2201139</v>
      </c>
    </row>
    <row r="226" spans="1:14" ht="15" hidden="1">
      <c r="A226" s="10">
        <v>20716900</v>
      </c>
      <c r="B226" s="10" t="s">
        <v>197</v>
      </c>
      <c r="C226" s="10" t="s">
        <v>198</v>
      </c>
      <c r="D226" s="10">
        <v>1</v>
      </c>
      <c r="E226" s="11">
        <v>98204017</v>
      </c>
      <c r="F226" s="11">
        <v>49102008</v>
      </c>
      <c r="G226" s="12">
        <f t="shared" si="11"/>
        <v>0.49999999490855856</v>
      </c>
      <c r="H226" s="11">
        <v>73653012</v>
      </c>
      <c r="I226" s="11">
        <v>0</v>
      </c>
      <c r="J226" s="11">
        <v>0</v>
      </c>
      <c r="K226" s="11">
        <v>0</v>
      </c>
      <c r="L226" s="11">
        <v>49102008</v>
      </c>
      <c r="M226" s="11">
        <v>49102009</v>
      </c>
      <c r="N226" s="11">
        <v>24551004</v>
      </c>
    </row>
    <row r="227" spans="1:14" ht="15" hidden="1">
      <c r="A227" s="10">
        <v>20716900</v>
      </c>
      <c r="B227" s="10" t="s">
        <v>199</v>
      </c>
      <c r="C227" s="10" t="s">
        <v>200</v>
      </c>
      <c r="D227" s="10">
        <v>1</v>
      </c>
      <c r="E227" s="11">
        <v>27510000</v>
      </c>
      <c r="F227" s="11">
        <v>13755000</v>
      </c>
      <c r="G227" s="12">
        <f t="shared" si="11"/>
        <v>0.5</v>
      </c>
      <c r="H227" s="11">
        <v>20632500</v>
      </c>
      <c r="I227" s="11">
        <v>0</v>
      </c>
      <c r="J227" s="11">
        <v>0</v>
      </c>
      <c r="K227" s="11">
        <v>0</v>
      </c>
      <c r="L227" s="11">
        <v>13755000</v>
      </c>
      <c r="M227" s="11">
        <v>13755000</v>
      </c>
      <c r="N227" s="11">
        <v>6877500</v>
      </c>
    </row>
    <row r="228" spans="1:14" ht="15" hidden="1">
      <c r="A228" s="10">
        <v>20716900</v>
      </c>
      <c r="B228" s="10" t="s">
        <v>201</v>
      </c>
      <c r="C228" s="10" t="s">
        <v>202</v>
      </c>
      <c r="D228" s="10">
        <v>1</v>
      </c>
      <c r="E228" s="11">
        <v>24759000</v>
      </c>
      <c r="F228" s="11">
        <v>10316250</v>
      </c>
      <c r="G228" s="12">
        <f t="shared" si="11"/>
        <v>0.4166666666666667</v>
      </c>
      <c r="H228" s="11">
        <v>18569250</v>
      </c>
      <c r="I228" s="11">
        <v>0</v>
      </c>
      <c r="J228" s="11">
        <v>2063250</v>
      </c>
      <c r="K228" s="11">
        <v>0</v>
      </c>
      <c r="L228" s="11">
        <v>10316250</v>
      </c>
      <c r="M228" s="11">
        <v>12379500</v>
      </c>
      <c r="N228" s="11">
        <v>6189750</v>
      </c>
    </row>
    <row r="229" spans="1:14" ht="15" hidden="1">
      <c r="A229" s="10">
        <v>20716900</v>
      </c>
      <c r="B229" s="10" t="s">
        <v>203</v>
      </c>
      <c r="C229" s="10" t="s">
        <v>204</v>
      </c>
      <c r="D229" s="10">
        <v>1</v>
      </c>
      <c r="E229" s="11">
        <v>37963800</v>
      </c>
      <c r="F229" s="11">
        <v>18981900</v>
      </c>
      <c r="G229" s="12">
        <f t="shared" si="11"/>
        <v>0.5</v>
      </c>
      <c r="H229" s="11">
        <v>28472850</v>
      </c>
      <c r="I229" s="11">
        <v>0</v>
      </c>
      <c r="J229" s="11">
        <v>0</v>
      </c>
      <c r="K229" s="11">
        <v>0</v>
      </c>
      <c r="L229" s="11">
        <v>18981900</v>
      </c>
      <c r="M229" s="11">
        <v>18981900</v>
      </c>
      <c r="N229" s="11">
        <v>9490950</v>
      </c>
    </row>
    <row r="230" spans="1:14" ht="15" hidden="1">
      <c r="A230" s="10">
        <v>20716900</v>
      </c>
      <c r="B230" s="10" t="s">
        <v>205</v>
      </c>
      <c r="C230" s="10" t="s">
        <v>206</v>
      </c>
      <c r="D230" s="10">
        <v>1</v>
      </c>
      <c r="E230" s="11">
        <v>1650600</v>
      </c>
      <c r="F230" s="11">
        <v>825300</v>
      </c>
      <c r="G230" s="12">
        <f t="shared" si="11"/>
        <v>0.5</v>
      </c>
      <c r="H230" s="11">
        <v>1237950</v>
      </c>
      <c r="I230" s="11">
        <v>0</v>
      </c>
      <c r="J230" s="11">
        <v>0</v>
      </c>
      <c r="K230" s="11">
        <v>0</v>
      </c>
      <c r="L230" s="11">
        <v>825300</v>
      </c>
      <c r="M230" s="11">
        <v>825300</v>
      </c>
      <c r="N230" s="11">
        <v>412650</v>
      </c>
    </row>
    <row r="231" spans="3:14" ht="15">
      <c r="C231" s="10" t="s">
        <v>295</v>
      </c>
      <c r="E231" s="11">
        <f>SUM(E232:E244)</f>
        <v>3565502350</v>
      </c>
      <c r="F231" s="11">
        <f aca="true" t="shared" si="12" ref="F231:N231">SUM(F232:F244)</f>
        <v>83333332</v>
      </c>
      <c r="G231" s="12">
        <f t="shared" si="11"/>
        <v>0.023372115292533743</v>
      </c>
      <c r="H231" s="11">
        <f t="shared" si="12"/>
        <v>2223062345.75</v>
      </c>
      <c r="I231" s="11">
        <f t="shared" si="12"/>
        <v>0</v>
      </c>
      <c r="J231" s="11">
        <f t="shared" si="12"/>
        <v>918216660</v>
      </c>
      <c r="K231" s="11">
        <f t="shared" si="12"/>
        <v>0</v>
      </c>
      <c r="L231" s="11">
        <f t="shared" si="12"/>
        <v>83333332</v>
      </c>
      <c r="M231" s="11">
        <f t="shared" si="12"/>
        <v>2563952358</v>
      </c>
      <c r="N231" s="11">
        <f t="shared" si="12"/>
        <v>1221512353.75</v>
      </c>
    </row>
    <row r="232" spans="1:14" ht="15" hidden="1">
      <c r="A232" s="10">
        <v>20716900</v>
      </c>
      <c r="B232" s="10" t="s">
        <v>209</v>
      </c>
      <c r="C232" s="10" t="s">
        <v>210</v>
      </c>
      <c r="D232" s="10">
        <v>280</v>
      </c>
      <c r="E232" s="11">
        <v>272000000</v>
      </c>
      <c r="F232" s="11">
        <v>0</v>
      </c>
      <c r="G232" s="12">
        <f t="shared" si="11"/>
        <v>0</v>
      </c>
      <c r="H232" s="11">
        <v>205739997</v>
      </c>
      <c r="I232" s="11">
        <v>0</v>
      </c>
      <c r="J232" s="11">
        <v>135999996</v>
      </c>
      <c r="K232" s="11">
        <v>0</v>
      </c>
      <c r="L232" s="11">
        <v>0</v>
      </c>
      <c r="M232" s="11">
        <v>136000004</v>
      </c>
      <c r="N232" s="11">
        <v>69740001</v>
      </c>
    </row>
    <row r="233" spans="1:14" ht="15" hidden="1">
      <c r="A233" s="10">
        <v>20716900</v>
      </c>
      <c r="B233" s="10" t="s">
        <v>211</v>
      </c>
      <c r="C233" s="10" t="s">
        <v>212</v>
      </c>
      <c r="D233" s="10">
        <v>280</v>
      </c>
      <c r="E233" s="11">
        <v>0</v>
      </c>
      <c r="F233" s="11">
        <v>0</v>
      </c>
      <c r="G233" s="12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</row>
    <row r="234" spans="1:14" ht="15" hidden="1">
      <c r="A234" s="10">
        <v>20717500</v>
      </c>
      <c r="B234" s="10" t="s">
        <v>264</v>
      </c>
      <c r="C234" s="10" t="s">
        <v>265</v>
      </c>
      <c r="D234" s="10">
        <v>280</v>
      </c>
      <c r="E234" s="11">
        <v>0</v>
      </c>
      <c r="F234" s="11">
        <v>0</v>
      </c>
      <c r="G234" s="12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</row>
    <row r="235" spans="1:14" ht="15" hidden="1">
      <c r="A235" s="10">
        <v>20716900</v>
      </c>
      <c r="B235" s="10" t="s">
        <v>213</v>
      </c>
      <c r="C235" s="10" t="s">
        <v>214</v>
      </c>
      <c r="D235" s="10">
        <v>280</v>
      </c>
      <c r="E235" s="11">
        <v>1500000000</v>
      </c>
      <c r="F235" s="11">
        <v>0</v>
      </c>
      <c r="G235" s="12">
        <f>+F235/E235</f>
        <v>0</v>
      </c>
      <c r="H235" s="11">
        <v>1125000000</v>
      </c>
      <c r="I235" s="11">
        <v>0</v>
      </c>
      <c r="J235" s="11">
        <v>750000000</v>
      </c>
      <c r="K235" s="11">
        <v>0</v>
      </c>
      <c r="L235" s="11">
        <v>0</v>
      </c>
      <c r="M235" s="11">
        <v>750000000</v>
      </c>
      <c r="N235" s="11">
        <v>375000000</v>
      </c>
    </row>
    <row r="236" spans="1:14" ht="15" hidden="1">
      <c r="A236" s="10">
        <v>20717500</v>
      </c>
      <c r="B236" s="10" t="s">
        <v>266</v>
      </c>
      <c r="C236" s="10" t="s">
        <v>267</v>
      </c>
      <c r="D236" s="10">
        <v>280</v>
      </c>
      <c r="E236" s="11">
        <v>462500000</v>
      </c>
      <c r="F236" s="11">
        <v>0</v>
      </c>
      <c r="G236" s="12">
        <f>+F236/E236</f>
        <v>0</v>
      </c>
      <c r="H236" s="11">
        <v>207350702.75</v>
      </c>
      <c r="I236" s="11">
        <v>0</v>
      </c>
      <c r="J236" s="11">
        <v>0</v>
      </c>
      <c r="K236" s="11">
        <v>0</v>
      </c>
      <c r="L236" s="11">
        <v>0</v>
      </c>
      <c r="M236" s="11">
        <v>462500000</v>
      </c>
      <c r="N236" s="11">
        <v>207350702.75</v>
      </c>
    </row>
    <row r="237" spans="1:14" ht="15" hidden="1">
      <c r="A237" s="10">
        <v>20717500</v>
      </c>
      <c r="B237" s="10" t="s">
        <v>268</v>
      </c>
      <c r="C237" s="10" t="s">
        <v>269</v>
      </c>
      <c r="D237" s="10">
        <v>280</v>
      </c>
      <c r="E237" s="11">
        <v>0</v>
      </c>
      <c r="F237" s="11">
        <v>0</v>
      </c>
      <c r="G237" s="12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</row>
    <row r="238" spans="1:14" ht="15" hidden="1">
      <c r="A238" s="10">
        <v>20717500</v>
      </c>
      <c r="B238" s="10" t="s">
        <v>256</v>
      </c>
      <c r="C238" s="10" t="s">
        <v>257</v>
      </c>
      <c r="D238" s="10">
        <v>280</v>
      </c>
      <c r="E238" s="11">
        <v>1099902350</v>
      </c>
      <c r="F238" s="11">
        <v>0</v>
      </c>
      <c r="G238" s="12">
        <f>+F238/E238</f>
        <v>0</v>
      </c>
      <c r="H238" s="11">
        <v>563596647</v>
      </c>
      <c r="I238" s="11">
        <v>0</v>
      </c>
      <c r="J238" s="11">
        <v>0</v>
      </c>
      <c r="K238" s="11">
        <v>0</v>
      </c>
      <c r="L238" s="11">
        <v>0</v>
      </c>
      <c r="M238" s="11">
        <v>1099902350</v>
      </c>
      <c r="N238" s="11">
        <v>563596647</v>
      </c>
    </row>
    <row r="239" spans="1:14" ht="15" hidden="1">
      <c r="A239" s="10">
        <v>20717500</v>
      </c>
      <c r="B239" s="10" t="s">
        <v>258</v>
      </c>
      <c r="C239" s="10" t="s">
        <v>259</v>
      </c>
      <c r="D239" s="10">
        <v>280</v>
      </c>
      <c r="E239" s="11">
        <v>0</v>
      </c>
      <c r="F239" s="11">
        <v>0</v>
      </c>
      <c r="G239" s="12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</row>
    <row r="240" spans="1:14" ht="15" hidden="1">
      <c r="A240" s="10">
        <v>20717500</v>
      </c>
      <c r="B240" s="10" t="s">
        <v>260</v>
      </c>
      <c r="C240" s="10" t="s">
        <v>261</v>
      </c>
      <c r="D240" s="10">
        <v>280</v>
      </c>
      <c r="E240" s="11">
        <v>0</v>
      </c>
      <c r="F240" s="11">
        <v>0</v>
      </c>
      <c r="G240" s="12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</row>
    <row r="241" spans="1:14" ht="15" hidden="1">
      <c r="A241" s="10">
        <v>20716900</v>
      </c>
      <c r="B241" s="10" t="s">
        <v>219</v>
      </c>
      <c r="C241" s="10" t="s">
        <v>220</v>
      </c>
      <c r="D241" s="10">
        <v>280</v>
      </c>
      <c r="E241" s="11">
        <v>23300000</v>
      </c>
      <c r="F241" s="11">
        <v>0</v>
      </c>
      <c r="G241" s="12">
        <f>+F241/E241</f>
        <v>0</v>
      </c>
      <c r="H241" s="11">
        <v>17474999</v>
      </c>
      <c r="I241" s="11">
        <v>0</v>
      </c>
      <c r="J241" s="11">
        <v>11649996</v>
      </c>
      <c r="K241" s="11">
        <v>0</v>
      </c>
      <c r="L241" s="11">
        <v>0</v>
      </c>
      <c r="M241" s="11">
        <v>11650004</v>
      </c>
      <c r="N241" s="11">
        <v>5825003</v>
      </c>
    </row>
    <row r="242" spans="1:14" ht="15" hidden="1">
      <c r="A242" s="10">
        <v>20716900</v>
      </c>
      <c r="B242" s="10" t="s">
        <v>221</v>
      </c>
      <c r="C242" s="10" t="s">
        <v>222</v>
      </c>
      <c r="D242" s="10">
        <v>280</v>
      </c>
      <c r="E242" s="11">
        <v>7800000</v>
      </c>
      <c r="F242" s="11">
        <v>0</v>
      </c>
      <c r="G242" s="12">
        <f>+F242/E242</f>
        <v>0</v>
      </c>
      <c r="H242" s="11">
        <v>3900000</v>
      </c>
      <c r="I242" s="11">
        <v>0</v>
      </c>
      <c r="J242" s="11">
        <v>3900000</v>
      </c>
      <c r="K242" s="11">
        <v>0</v>
      </c>
      <c r="L242" s="11">
        <v>0</v>
      </c>
      <c r="M242" s="11">
        <v>3900000</v>
      </c>
      <c r="N242" s="11">
        <v>0</v>
      </c>
    </row>
    <row r="243" spans="1:14" ht="15" hidden="1">
      <c r="A243" s="10">
        <v>20717500</v>
      </c>
      <c r="B243" s="10" t="s">
        <v>255</v>
      </c>
      <c r="C243" s="10" t="s">
        <v>254</v>
      </c>
      <c r="D243" s="10">
        <v>1</v>
      </c>
      <c r="E243" s="11">
        <v>0</v>
      </c>
      <c r="F243" s="11">
        <v>0</v>
      </c>
      <c r="G243" s="12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</row>
    <row r="244" spans="1:14" ht="15" hidden="1">
      <c r="A244" s="10">
        <v>20717500</v>
      </c>
      <c r="B244" s="10" t="s">
        <v>262</v>
      </c>
      <c r="C244" s="10" t="s">
        <v>263</v>
      </c>
      <c r="D244" s="10">
        <v>280</v>
      </c>
      <c r="E244" s="11">
        <v>200000000</v>
      </c>
      <c r="F244" s="11">
        <v>83333332</v>
      </c>
      <c r="G244" s="12">
        <f>+F244/E244</f>
        <v>0.41666666</v>
      </c>
      <c r="H244" s="11">
        <v>100000000</v>
      </c>
      <c r="I244" s="11">
        <v>0</v>
      </c>
      <c r="J244" s="11">
        <v>16666668</v>
      </c>
      <c r="K244" s="11">
        <v>0</v>
      </c>
      <c r="L244" s="11">
        <v>83333332</v>
      </c>
      <c r="M244" s="11">
        <v>100000000</v>
      </c>
      <c r="N244" s="11">
        <v>0</v>
      </c>
    </row>
    <row r="245" spans="3:14" ht="15">
      <c r="C245" s="10" t="s">
        <v>296</v>
      </c>
      <c r="E245" s="11">
        <f>SUM(E246:E251)</f>
        <v>0</v>
      </c>
      <c r="F245" s="11">
        <f aca="true" t="shared" si="13" ref="F245:N245">SUM(F246:F251)</f>
        <v>0</v>
      </c>
      <c r="G245" s="12">
        <v>0</v>
      </c>
      <c r="H245" s="11">
        <f t="shared" si="13"/>
        <v>0</v>
      </c>
      <c r="I245" s="11">
        <f t="shared" si="13"/>
        <v>0</v>
      </c>
      <c r="J245" s="11">
        <f t="shared" si="13"/>
        <v>0</v>
      </c>
      <c r="K245" s="11">
        <f t="shared" si="13"/>
        <v>0</v>
      </c>
      <c r="L245" s="11">
        <f t="shared" si="13"/>
        <v>0</v>
      </c>
      <c r="M245" s="11">
        <f t="shared" si="13"/>
        <v>0</v>
      </c>
      <c r="N245" s="11">
        <f t="shared" si="13"/>
        <v>0</v>
      </c>
    </row>
    <row r="246" spans="1:14" ht="15" hidden="1">
      <c r="A246" s="10">
        <v>20716900</v>
      </c>
      <c r="B246" s="10" t="s">
        <v>207</v>
      </c>
      <c r="C246" s="10" t="s">
        <v>208</v>
      </c>
      <c r="D246" s="10">
        <v>1</v>
      </c>
      <c r="E246" s="11">
        <v>0</v>
      </c>
      <c r="F246" s="11">
        <v>0</v>
      </c>
      <c r="G246" s="12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</row>
    <row r="247" spans="1:14" ht="15" hidden="1">
      <c r="A247" s="10">
        <v>20716900</v>
      </c>
      <c r="B247" s="10" t="s">
        <v>207</v>
      </c>
      <c r="C247" s="10" t="s">
        <v>208</v>
      </c>
      <c r="D247" s="10">
        <v>280</v>
      </c>
      <c r="E247" s="11">
        <v>0</v>
      </c>
      <c r="F247" s="11">
        <v>0</v>
      </c>
      <c r="G247" s="12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</row>
    <row r="248" spans="1:14" ht="15" hidden="1">
      <c r="A248" s="10">
        <v>20717000</v>
      </c>
      <c r="B248" s="10" t="s">
        <v>207</v>
      </c>
      <c r="C248" s="10" t="s">
        <v>208</v>
      </c>
      <c r="D248" s="10">
        <v>1</v>
      </c>
      <c r="E248" s="11">
        <v>0</v>
      </c>
      <c r="F248" s="11">
        <v>0</v>
      </c>
      <c r="G248" s="12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</row>
    <row r="249" spans="1:14" ht="15" hidden="1">
      <c r="A249" s="10">
        <v>20717000</v>
      </c>
      <c r="B249" s="10" t="s">
        <v>207</v>
      </c>
      <c r="C249" s="10" t="s">
        <v>208</v>
      </c>
      <c r="D249" s="10">
        <v>280</v>
      </c>
      <c r="E249" s="11">
        <v>0</v>
      </c>
      <c r="F249" s="11">
        <v>0</v>
      </c>
      <c r="G249" s="12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</row>
    <row r="250" spans="1:14" ht="15" hidden="1">
      <c r="A250" s="10">
        <v>20717500</v>
      </c>
      <c r="B250" s="10" t="s">
        <v>207</v>
      </c>
      <c r="C250" s="10" t="s">
        <v>208</v>
      </c>
      <c r="D250" s="10">
        <v>1</v>
      </c>
      <c r="E250" s="11">
        <v>0</v>
      </c>
      <c r="F250" s="11">
        <v>0</v>
      </c>
      <c r="G250" s="12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</row>
    <row r="251" spans="1:14" ht="15" hidden="1">
      <c r="A251" s="10">
        <v>20717500</v>
      </c>
      <c r="B251" s="10" t="s">
        <v>207</v>
      </c>
      <c r="C251" s="10" t="s">
        <v>208</v>
      </c>
      <c r="D251" s="10">
        <v>280</v>
      </c>
      <c r="E251" s="11">
        <v>0</v>
      </c>
      <c r="F251" s="11">
        <v>0</v>
      </c>
      <c r="G251" s="12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</row>
    <row r="253" spans="3:14" s="6" customFormat="1" ht="18" customHeight="1">
      <c r="C253" s="6" t="s">
        <v>289</v>
      </c>
      <c r="E253" s="7">
        <f>+E245+E231+E199+E169+E116+E50+E8</f>
        <v>42713000000</v>
      </c>
      <c r="F253" s="7">
        <f aca="true" t="shared" si="14" ref="F253:N253">+F245+F231+F199+F169+F116+F50+F8</f>
        <v>16765414980.529999</v>
      </c>
      <c r="G253" s="13">
        <f>+F253/E253</f>
        <v>0.392513168836888</v>
      </c>
      <c r="H253" s="7">
        <f t="shared" si="14"/>
        <v>36218183692.51</v>
      </c>
      <c r="I253" s="7">
        <f t="shared" si="14"/>
        <v>102053152</v>
      </c>
      <c r="J253" s="7">
        <f t="shared" si="14"/>
        <v>4279000776.25</v>
      </c>
      <c r="K253" s="7">
        <f t="shared" si="14"/>
        <v>2528800</v>
      </c>
      <c r="L253" s="7">
        <f t="shared" si="14"/>
        <v>16630539844.14</v>
      </c>
      <c r="M253" s="7">
        <f t="shared" si="14"/>
        <v>21564002291.22</v>
      </c>
      <c r="N253" s="7">
        <f t="shared" si="14"/>
        <v>15069185983.73</v>
      </c>
    </row>
    <row r="255" spans="1:14" ht="15" hidden="1">
      <c r="A255" s="10">
        <v>20718500</v>
      </c>
      <c r="B255" s="10" t="s">
        <v>57</v>
      </c>
      <c r="C255" s="10" t="s">
        <v>58</v>
      </c>
      <c r="D255" s="10">
        <v>503</v>
      </c>
      <c r="E255" s="11">
        <v>1193360.1</v>
      </c>
      <c r="F255" s="11">
        <v>0</v>
      </c>
      <c r="G255" s="12">
        <f aca="true" t="shared" si="15" ref="G255:G297">+F255/E255</f>
        <v>0</v>
      </c>
      <c r="H255" s="11">
        <v>1193360.1</v>
      </c>
      <c r="I255" s="11">
        <v>0</v>
      </c>
      <c r="J255" s="11">
        <v>0</v>
      </c>
      <c r="K255" s="11">
        <v>0</v>
      </c>
      <c r="L255" s="11">
        <v>0</v>
      </c>
      <c r="M255" s="11">
        <v>1193360.1</v>
      </c>
      <c r="N255" s="11">
        <v>1193360.1</v>
      </c>
    </row>
    <row r="256" spans="1:14" ht="15" hidden="1">
      <c r="A256" s="10">
        <v>20718500</v>
      </c>
      <c r="B256" s="10" t="s">
        <v>61</v>
      </c>
      <c r="C256" s="10" t="s">
        <v>62</v>
      </c>
      <c r="D256" s="10">
        <v>503</v>
      </c>
      <c r="E256" s="11">
        <v>9874001.5</v>
      </c>
      <c r="F256" s="11">
        <v>0</v>
      </c>
      <c r="G256" s="12">
        <f t="shared" si="15"/>
        <v>0</v>
      </c>
      <c r="H256" s="11">
        <v>9874001.5</v>
      </c>
      <c r="I256" s="11">
        <v>0</v>
      </c>
      <c r="J256" s="11">
        <v>0</v>
      </c>
      <c r="K256" s="11">
        <v>0</v>
      </c>
      <c r="L256" s="11">
        <v>0</v>
      </c>
      <c r="M256" s="11">
        <v>9874001.5</v>
      </c>
      <c r="N256" s="11">
        <v>9874001.5</v>
      </c>
    </row>
    <row r="257" spans="1:14" ht="15" hidden="1">
      <c r="A257" s="10">
        <v>20718500</v>
      </c>
      <c r="B257" s="10" t="s">
        <v>270</v>
      </c>
      <c r="C257" s="10" t="s">
        <v>271</v>
      </c>
      <c r="D257" s="10">
        <v>503</v>
      </c>
      <c r="E257" s="11">
        <v>200000.4</v>
      </c>
      <c r="F257" s="11">
        <v>0</v>
      </c>
      <c r="G257" s="12">
        <f t="shared" si="15"/>
        <v>0</v>
      </c>
      <c r="H257" s="11">
        <v>200000.4</v>
      </c>
      <c r="I257" s="11">
        <v>0</v>
      </c>
      <c r="J257" s="11">
        <v>200000</v>
      </c>
      <c r="K257" s="11">
        <v>0</v>
      </c>
      <c r="L257" s="11">
        <v>0</v>
      </c>
      <c r="M257" s="11">
        <v>0.4</v>
      </c>
      <c r="N257" s="11">
        <v>0.4</v>
      </c>
    </row>
    <row r="258" spans="1:14" ht="15" hidden="1">
      <c r="A258" s="10">
        <v>20718500</v>
      </c>
      <c r="B258" s="10" t="s">
        <v>272</v>
      </c>
      <c r="C258" s="10" t="s">
        <v>273</v>
      </c>
      <c r="D258" s="10">
        <v>503</v>
      </c>
      <c r="E258" s="11">
        <v>934200.2</v>
      </c>
      <c r="F258" s="11">
        <v>0</v>
      </c>
      <c r="G258" s="12">
        <f t="shared" si="15"/>
        <v>0</v>
      </c>
      <c r="H258" s="11">
        <v>934200.2</v>
      </c>
      <c r="I258" s="11">
        <v>0</v>
      </c>
      <c r="J258" s="11">
        <v>0</v>
      </c>
      <c r="K258" s="11">
        <v>0</v>
      </c>
      <c r="L258" s="11">
        <v>0</v>
      </c>
      <c r="M258" s="11">
        <v>934200.2</v>
      </c>
      <c r="N258" s="11">
        <v>934200.2</v>
      </c>
    </row>
    <row r="259" spans="1:14" ht="15" hidden="1">
      <c r="A259" s="10">
        <v>20718500</v>
      </c>
      <c r="B259" s="10" t="s">
        <v>73</v>
      </c>
      <c r="C259" s="10" t="s">
        <v>74</v>
      </c>
      <c r="D259" s="10">
        <v>503</v>
      </c>
      <c r="E259" s="11">
        <v>45200</v>
      </c>
      <c r="F259" s="11">
        <v>0</v>
      </c>
      <c r="G259" s="12">
        <f t="shared" si="15"/>
        <v>0</v>
      </c>
      <c r="H259" s="11">
        <v>45200</v>
      </c>
      <c r="I259" s="11">
        <v>0</v>
      </c>
      <c r="J259" s="11">
        <v>0</v>
      </c>
      <c r="K259" s="11">
        <v>0</v>
      </c>
      <c r="L259" s="11">
        <v>0</v>
      </c>
      <c r="M259" s="11">
        <v>45200</v>
      </c>
      <c r="N259" s="11">
        <v>45200</v>
      </c>
    </row>
    <row r="260" spans="1:14" ht="15" hidden="1">
      <c r="A260" s="10">
        <v>20718500</v>
      </c>
      <c r="B260" s="10" t="s">
        <v>230</v>
      </c>
      <c r="C260" s="10" t="s">
        <v>231</v>
      </c>
      <c r="D260" s="10">
        <v>503</v>
      </c>
      <c r="E260" s="11">
        <v>240000</v>
      </c>
      <c r="F260" s="11">
        <v>0</v>
      </c>
      <c r="G260" s="12">
        <f t="shared" si="15"/>
        <v>0</v>
      </c>
      <c r="H260" s="11">
        <v>240000</v>
      </c>
      <c r="I260" s="11">
        <v>0</v>
      </c>
      <c r="J260" s="11">
        <v>0</v>
      </c>
      <c r="K260" s="11">
        <v>0</v>
      </c>
      <c r="L260" s="11">
        <v>0</v>
      </c>
      <c r="M260" s="11">
        <v>240000</v>
      </c>
      <c r="N260" s="11">
        <v>240000</v>
      </c>
    </row>
    <row r="261" spans="1:14" ht="15" hidden="1">
      <c r="A261" s="10">
        <v>20718500</v>
      </c>
      <c r="B261" s="10" t="s">
        <v>83</v>
      </c>
      <c r="C261" s="10" t="s">
        <v>84</v>
      </c>
      <c r="D261" s="10">
        <v>503</v>
      </c>
      <c r="E261" s="11">
        <v>50000</v>
      </c>
      <c r="F261" s="11">
        <v>0</v>
      </c>
      <c r="G261" s="12">
        <f t="shared" si="15"/>
        <v>0</v>
      </c>
      <c r="H261" s="11">
        <v>50000</v>
      </c>
      <c r="I261" s="11">
        <v>0</v>
      </c>
      <c r="J261" s="11">
        <v>0</v>
      </c>
      <c r="K261" s="11">
        <v>0</v>
      </c>
      <c r="L261" s="11">
        <v>0</v>
      </c>
      <c r="M261" s="11">
        <v>50000</v>
      </c>
      <c r="N261" s="11">
        <v>50000</v>
      </c>
    </row>
    <row r="262" spans="1:14" ht="15" hidden="1">
      <c r="A262" s="10">
        <v>20718500</v>
      </c>
      <c r="B262" s="10" t="s">
        <v>105</v>
      </c>
      <c r="C262" s="10" t="s">
        <v>106</v>
      </c>
      <c r="D262" s="10">
        <v>503</v>
      </c>
      <c r="E262" s="11">
        <v>84025</v>
      </c>
      <c r="F262" s="11">
        <v>0</v>
      </c>
      <c r="G262" s="12">
        <f t="shared" si="15"/>
        <v>0</v>
      </c>
      <c r="H262" s="11">
        <v>84025</v>
      </c>
      <c r="I262" s="11">
        <v>0</v>
      </c>
      <c r="J262" s="11">
        <v>0</v>
      </c>
      <c r="K262" s="11">
        <v>0</v>
      </c>
      <c r="L262" s="11">
        <v>0</v>
      </c>
      <c r="M262" s="11">
        <v>84025</v>
      </c>
      <c r="N262" s="11">
        <v>84025</v>
      </c>
    </row>
    <row r="263" spans="1:14" ht="15" hidden="1">
      <c r="A263" s="10">
        <v>20718500</v>
      </c>
      <c r="B263" s="10" t="s">
        <v>107</v>
      </c>
      <c r="C263" s="10" t="s">
        <v>108</v>
      </c>
      <c r="D263" s="10">
        <v>503</v>
      </c>
      <c r="E263" s="11">
        <v>155000</v>
      </c>
      <c r="F263" s="11">
        <v>0</v>
      </c>
      <c r="G263" s="12">
        <f t="shared" si="15"/>
        <v>0</v>
      </c>
      <c r="H263" s="11">
        <v>155000</v>
      </c>
      <c r="I263" s="11">
        <v>0</v>
      </c>
      <c r="J263" s="11">
        <v>0</v>
      </c>
      <c r="K263" s="11">
        <v>0</v>
      </c>
      <c r="L263" s="11">
        <v>0</v>
      </c>
      <c r="M263" s="11">
        <v>155000</v>
      </c>
      <c r="N263" s="11">
        <v>155000</v>
      </c>
    </row>
    <row r="264" spans="1:14" ht="15" hidden="1">
      <c r="A264" s="10">
        <v>20718500</v>
      </c>
      <c r="B264" s="10" t="s">
        <v>109</v>
      </c>
      <c r="C264" s="10" t="s">
        <v>110</v>
      </c>
      <c r="D264" s="10">
        <v>503</v>
      </c>
      <c r="E264" s="11">
        <v>1123990.94</v>
      </c>
      <c r="F264" s="11">
        <v>0</v>
      </c>
      <c r="G264" s="12">
        <f t="shared" si="15"/>
        <v>0</v>
      </c>
      <c r="H264" s="11">
        <v>1123990.94</v>
      </c>
      <c r="I264" s="11">
        <v>0</v>
      </c>
      <c r="J264" s="11">
        <v>0</v>
      </c>
      <c r="K264" s="11">
        <v>0</v>
      </c>
      <c r="L264" s="11">
        <v>0</v>
      </c>
      <c r="M264" s="11">
        <v>1123990.94</v>
      </c>
      <c r="N264" s="11">
        <v>1123990.94</v>
      </c>
    </row>
    <row r="265" spans="1:14" ht="15" hidden="1">
      <c r="A265" s="10">
        <v>20718500</v>
      </c>
      <c r="B265" s="10" t="s">
        <v>111</v>
      </c>
      <c r="C265" s="10" t="s">
        <v>112</v>
      </c>
      <c r="D265" s="10">
        <v>503</v>
      </c>
      <c r="E265" s="11">
        <v>24063607.87</v>
      </c>
      <c r="F265" s="11">
        <v>0</v>
      </c>
      <c r="G265" s="12">
        <f t="shared" si="15"/>
        <v>0</v>
      </c>
      <c r="H265" s="11">
        <v>24063607.87</v>
      </c>
      <c r="I265" s="11">
        <v>0</v>
      </c>
      <c r="J265" s="11">
        <v>0</v>
      </c>
      <c r="K265" s="11">
        <v>0</v>
      </c>
      <c r="L265" s="11">
        <v>0</v>
      </c>
      <c r="M265" s="11">
        <v>24063607.87</v>
      </c>
      <c r="N265" s="11">
        <v>24063607.87</v>
      </c>
    </row>
    <row r="266" spans="1:14" ht="15" hidden="1">
      <c r="A266" s="10">
        <v>20718500</v>
      </c>
      <c r="B266" s="10" t="s">
        <v>241</v>
      </c>
      <c r="C266" s="10" t="s">
        <v>242</v>
      </c>
      <c r="D266" s="10">
        <v>503</v>
      </c>
      <c r="E266" s="11">
        <v>28974634.99</v>
      </c>
      <c r="F266" s="11">
        <v>0</v>
      </c>
      <c r="G266" s="12">
        <f t="shared" si="15"/>
        <v>0</v>
      </c>
      <c r="H266" s="11">
        <v>28974634.99</v>
      </c>
      <c r="I266" s="11">
        <v>0</v>
      </c>
      <c r="J266" s="11">
        <v>0</v>
      </c>
      <c r="K266" s="11">
        <v>0</v>
      </c>
      <c r="L266" s="11">
        <v>0</v>
      </c>
      <c r="M266" s="11">
        <v>28974634.99</v>
      </c>
      <c r="N266" s="11">
        <v>28974634.99</v>
      </c>
    </row>
    <row r="267" spans="1:14" ht="15" hidden="1">
      <c r="A267" s="10">
        <v>20718500</v>
      </c>
      <c r="B267" s="10" t="s">
        <v>243</v>
      </c>
      <c r="C267" s="10" t="s">
        <v>244</v>
      </c>
      <c r="D267" s="10">
        <v>503</v>
      </c>
      <c r="E267" s="11">
        <v>1935116</v>
      </c>
      <c r="F267" s="11">
        <v>0</v>
      </c>
      <c r="G267" s="12">
        <f t="shared" si="15"/>
        <v>0</v>
      </c>
      <c r="H267" s="11">
        <v>1935116</v>
      </c>
      <c r="I267" s="11">
        <v>0</v>
      </c>
      <c r="J267" s="11">
        <v>0</v>
      </c>
      <c r="K267" s="11">
        <v>0</v>
      </c>
      <c r="L267" s="11">
        <v>0</v>
      </c>
      <c r="M267" s="11">
        <v>1935116</v>
      </c>
      <c r="N267" s="11">
        <v>1935116</v>
      </c>
    </row>
    <row r="268" spans="1:14" ht="15" hidden="1">
      <c r="A268" s="10">
        <v>20718500</v>
      </c>
      <c r="B268" s="10" t="s">
        <v>115</v>
      </c>
      <c r="C268" s="10" t="s">
        <v>116</v>
      </c>
      <c r="D268" s="10">
        <v>503</v>
      </c>
      <c r="E268" s="11">
        <v>26616459.51</v>
      </c>
      <c r="F268" s="11">
        <v>0</v>
      </c>
      <c r="G268" s="12">
        <f t="shared" si="15"/>
        <v>0</v>
      </c>
      <c r="H268" s="11">
        <v>26616459.51</v>
      </c>
      <c r="I268" s="11">
        <v>0</v>
      </c>
      <c r="J268" s="11">
        <v>0</v>
      </c>
      <c r="K268" s="11">
        <v>0</v>
      </c>
      <c r="L268" s="11">
        <v>0</v>
      </c>
      <c r="M268" s="11">
        <v>26616459.51</v>
      </c>
      <c r="N268" s="11">
        <v>26616459.51</v>
      </c>
    </row>
    <row r="269" spans="1:14" ht="15" hidden="1">
      <c r="A269" s="10">
        <v>20718500</v>
      </c>
      <c r="B269" s="10" t="s">
        <v>117</v>
      </c>
      <c r="C269" s="10" t="s">
        <v>118</v>
      </c>
      <c r="D269" s="10">
        <v>503</v>
      </c>
      <c r="E269" s="11">
        <v>3294041.36</v>
      </c>
      <c r="F269" s="11">
        <v>0</v>
      </c>
      <c r="G269" s="12">
        <f t="shared" si="15"/>
        <v>0</v>
      </c>
      <c r="H269" s="11">
        <v>3294041.36</v>
      </c>
      <c r="I269" s="11">
        <v>0</v>
      </c>
      <c r="J269" s="11">
        <v>0</v>
      </c>
      <c r="K269" s="11">
        <v>0</v>
      </c>
      <c r="L269" s="11">
        <v>0</v>
      </c>
      <c r="M269" s="11">
        <v>3294041.36</v>
      </c>
      <c r="N269" s="11">
        <v>3294041.36</v>
      </c>
    </row>
    <row r="270" spans="1:14" ht="15" hidden="1">
      <c r="A270" s="10">
        <v>20718500</v>
      </c>
      <c r="B270" s="10" t="s">
        <v>245</v>
      </c>
      <c r="C270" s="10" t="s">
        <v>246</v>
      </c>
      <c r="D270" s="10">
        <v>503</v>
      </c>
      <c r="E270" s="11">
        <v>8847705</v>
      </c>
      <c r="F270" s="11">
        <v>0</v>
      </c>
      <c r="G270" s="12">
        <f t="shared" si="15"/>
        <v>0</v>
      </c>
      <c r="H270" s="11">
        <v>8847705</v>
      </c>
      <c r="I270" s="11">
        <v>0</v>
      </c>
      <c r="J270" s="11">
        <v>0</v>
      </c>
      <c r="K270" s="11">
        <v>0</v>
      </c>
      <c r="L270" s="11">
        <v>0</v>
      </c>
      <c r="M270" s="11">
        <v>8847705</v>
      </c>
      <c r="N270" s="11">
        <v>8847705</v>
      </c>
    </row>
    <row r="271" spans="1:14" ht="15" hidden="1">
      <c r="A271" s="10">
        <v>20718500</v>
      </c>
      <c r="B271" s="10" t="s">
        <v>119</v>
      </c>
      <c r="C271" s="10" t="s">
        <v>120</v>
      </c>
      <c r="D271" s="10">
        <v>503</v>
      </c>
      <c r="E271" s="11">
        <v>3500992.47</v>
      </c>
      <c r="F271" s="11">
        <v>0</v>
      </c>
      <c r="G271" s="12">
        <f t="shared" si="15"/>
        <v>0</v>
      </c>
      <c r="H271" s="11">
        <v>3500992.47</v>
      </c>
      <c r="I271" s="11">
        <v>0</v>
      </c>
      <c r="J271" s="11">
        <v>0</v>
      </c>
      <c r="K271" s="11">
        <v>0</v>
      </c>
      <c r="L271" s="11">
        <v>0</v>
      </c>
      <c r="M271" s="11">
        <v>3500992.47</v>
      </c>
      <c r="N271" s="11">
        <v>3500992.47</v>
      </c>
    </row>
    <row r="272" spans="1:14" ht="15" hidden="1">
      <c r="A272" s="10">
        <v>20718500</v>
      </c>
      <c r="B272" s="10" t="s">
        <v>121</v>
      </c>
      <c r="C272" s="10" t="s">
        <v>122</v>
      </c>
      <c r="D272" s="10">
        <v>503</v>
      </c>
      <c r="E272" s="11">
        <v>474499</v>
      </c>
      <c r="F272" s="11">
        <v>0</v>
      </c>
      <c r="G272" s="12">
        <f t="shared" si="15"/>
        <v>0</v>
      </c>
      <c r="H272" s="11">
        <v>474499</v>
      </c>
      <c r="I272" s="11">
        <v>0</v>
      </c>
      <c r="J272" s="11">
        <v>0</v>
      </c>
      <c r="K272" s="11">
        <v>0</v>
      </c>
      <c r="L272" s="11">
        <v>0</v>
      </c>
      <c r="M272" s="11">
        <v>474499</v>
      </c>
      <c r="N272" s="11">
        <v>474499</v>
      </c>
    </row>
    <row r="273" spans="1:14" ht="15" hidden="1">
      <c r="A273" s="10">
        <v>20718500</v>
      </c>
      <c r="B273" s="10" t="s">
        <v>123</v>
      </c>
      <c r="C273" s="10" t="s">
        <v>124</v>
      </c>
      <c r="D273" s="10">
        <v>503</v>
      </c>
      <c r="E273" s="11">
        <v>6473348.73</v>
      </c>
      <c r="F273" s="11">
        <v>0</v>
      </c>
      <c r="G273" s="12">
        <f t="shared" si="15"/>
        <v>0</v>
      </c>
      <c r="H273" s="11">
        <v>6473348.73</v>
      </c>
      <c r="I273" s="11">
        <v>0</v>
      </c>
      <c r="J273" s="11">
        <v>0</v>
      </c>
      <c r="K273" s="11">
        <v>0</v>
      </c>
      <c r="L273" s="11">
        <v>0</v>
      </c>
      <c r="M273" s="11">
        <v>6473348.73</v>
      </c>
      <c r="N273" s="11">
        <v>6473348.73</v>
      </c>
    </row>
    <row r="274" spans="1:14" ht="15" hidden="1">
      <c r="A274" s="10">
        <v>20718500</v>
      </c>
      <c r="B274" s="10" t="s">
        <v>125</v>
      </c>
      <c r="C274" s="10" t="s">
        <v>126</v>
      </c>
      <c r="D274" s="10">
        <v>503</v>
      </c>
      <c r="E274" s="11">
        <v>5016301</v>
      </c>
      <c r="F274" s="11">
        <v>0</v>
      </c>
      <c r="G274" s="12">
        <f t="shared" si="15"/>
        <v>0</v>
      </c>
      <c r="H274" s="11">
        <v>5016301</v>
      </c>
      <c r="I274" s="11">
        <v>0</v>
      </c>
      <c r="J274" s="11">
        <v>0</v>
      </c>
      <c r="K274" s="11">
        <v>0</v>
      </c>
      <c r="L274" s="11">
        <v>0</v>
      </c>
      <c r="M274" s="11">
        <v>5016301</v>
      </c>
      <c r="N274" s="11">
        <v>5016301</v>
      </c>
    </row>
    <row r="275" spans="1:14" ht="15" hidden="1">
      <c r="A275" s="10">
        <v>20718500</v>
      </c>
      <c r="B275" s="10" t="s">
        <v>127</v>
      </c>
      <c r="C275" s="10" t="s">
        <v>128</v>
      </c>
      <c r="D275" s="10">
        <v>503</v>
      </c>
      <c r="E275" s="11">
        <v>21007650.77</v>
      </c>
      <c r="F275" s="11">
        <v>0</v>
      </c>
      <c r="G275" s="12">
        <f t="shared" si="15"/>
        <v>0</v>
      </c>
      <c r="H275" s="11">
        <v>21007650.77</v>
      </c>
      <c r="I275" s="11">
        <v>0</v>
      </c>
      <c r="J275" s="11">
        <v>0</v>
      </c>
      <c r="K275" s="11">
        <v>0</v>
      </c>
      <c r="L275" s="11">
        <v>0</v>
      </c>
      <c r="M275" s="11">
        <v>21007650.77</v>
      </c>
      <c r="N275" s="11">
        <v>21007650.77</v>
      </c>
    </row>
    <row r="276" spans="1:14" ht="15" hidden="1">
      <c r="A276" s="10">
        <v>20718500</v>
      </c>
      <c r="B276" s="10" t="s">
        <v>129</v>
      </c>
      <c r="C276" s="10" t="s">
        <v>130</v>
      </c>
      <c r="D276" s="10">
        <v>503</v>
      </c>
      <c r="E276" s="11">
        <v>569182</v>
      </c>
      <c r="F276" s="11">
        <v>0</v>
      </c>
      <c r="G276" s="12">
        <f t="shared" si="15"/>
        <v>0</v>
      </c>
      <c r="H276" s="11">
        <v>569182</v>
      </c>
      <c r="I276" s="11">
        <v>0</v>
      </c>
      <c r="J276" s="11">
        <v>0</v>
      </c>
      <c r="K276" s="11">
        <v>0</v>
      </c>
      <c r="L276" s="11">
        <v>0</v>
      </c>
      <c r="M276" s="11">
        <v>569182</v>
      </c>
      <c r="N276" s="11">
        <v>569182</v>
      </c>
    </row>
    <row r="277" spans="1:14" ht="15" hidden="1">
      <c r="A277" s="10">
        <v>20718500</v>
      </c>
      <c r="B277" s="10" t="s">
        <v>131</v>
      </c>
      <c r="C277" s="10" t="s">
        <v>132</v>
      </c>
      <c r="D277" s="10">
        <v>503</v>
      </c>
      <c r="E277" s="11">
        <v>94317.73</v>
      </c>
      <c r="F277" s="11">
        <v>0</v>
      </c>
      <c r="G277" s="12">
        <f t="shared" si="15"/>
        <v>0</v>
      </c>
      <c r="H277" s="11">
        <v>94317.73</v>
      </c>
      <c r="I277" s="11">
        <v>0</v>
      </c>
      <c r="J277" s="11">
        <v>0</v>
      </c>
      <c r="K277" s="11">
        <v>0</v>
      </c>
      <c r="L277" s="11">
        <v>0</v>
      </c>
      <c r="M277" s="11">
        <v>94317.73</v>
      </c>
      <c r="N277" s="11">
        <v>94317.73</v>
      </c>
    </row>
    <row r="278" spans="1:14" ht="15" hidden="1">
      <c r="A278" s="10">
        <v>20718500</v>
      </c>
      <c r="B278" s="10" t="s">
        <v>133</v>
      </c>
      <c r="C278" s="10" t="s">
        <v>134</v>
      </c>
      <c r="D278" s="10">
        <v>503</v>
      </c>
      <c r="E278" s="11">
        <v>578128</v>
      </c>
      <c r="F278" s="11">
        <v>0</v>
      </c>
      <c r="G278" s="12">
        <f t="shared" si="15"/>
        <v>0</v>
      </c>
      <c r="H278" s="11">
        <v>578128</v>
      </c>
      <c r="I278" s="11">
        <v>0</v>
      </c>
      <c r="J278" s="11">
        <v>0</v>
      </c>
      <c r="K278" s="11">
        <v>0</v>
      </c>
      <c r="L278" s="11">
        <v>0</v>
      </c>
      <c r="M278" s="11">
        <v>578128</v>
      </c>
      <c r="N278" s="11">
        <v>578128</v>
      </c>
    </row>
    <row r="279" spans="1:14" ht="15" hidden="1">
      <c r="A279" s="10">
        <v>20718500</v>
      </c>
      <c r="B279" s="10" t="s">
        <v>135</v>
      </c>
      <c r="C279" s="10" t="s">
        <v>136</v>
      </c>
      <c r="D279" s="10">
        <v>503</v>
      </c>
      <c r="E279" s="11">
        <v>660.48</v>
      </c>
      <c r="F279" s="11">
        <v>0</v>
      </c>
      <c r="G279" s="12">
        <f t="shared" si="15"/>
        <v>0</v>
      </c>
      <c r="H279" s="11">
        <v>660.48</v>
      </c>
      <c r="I279" s="11">
        <v>0</v>
      </c>
      <c r="J279" s="11">
        <v>0</v>
      </c>
      <c r="K279" s="11">
        <v>0</v>
      </c>
      <c r="L279" s="11">
        <v>0</v>
      </c>
      <c r="M279" s="11">
        <v>660.48</v>
      </c>
      <c r="N279" s="11">
        <v>660.48</v>
      </c>
    </row>
    <row r="280" spans="1:14" ht="15" hidden="1">
      <c r="A280" s="10">
        <v>20718500</v>
      </c>
      <c r="B280" s="10" t="s">
        <v>137</v>
      </c>
      <c r="C280" s="10" t="s">
        <v>138</v>
      </c>
      <c r="D280" s="10">
        <v>503</v>
      </c>
      <c r="E280" s="11">
        <v>4300216</v>
      </c>
      <c r="F280" s="11">
        <v>0</v>
      </c>
      <c r="G280" s="12">
        <f t="shared" si="15"/>
        <v>0</v>
      </c>
      <c r="H280" s="11">
        <v>4300216</v>
      </c>
      <c r="I280" s="11">
        <v>0</v>
      </c>
      <c r="J280" s="11">
        <v>0</v>
      </c>
      <c r="K280" s="11">
        <v>0</v>
      </c>
      <c r="L280" s="11">
        <v>0</v>
      </c>
      <c r="M280" s="11">
        <v>4300216</v>
      </c>
      <c r="N280" s="11">
        <v>4300216</v>
      </c>
    </row>
    <row r="281" spans="1:14" ht="15" hidden="1">
      <c r="A281" s="10">
        <v>20718500</v>
      </c>
      <c r="B281" s="10" t="s">
        <v>139</v>
      </c>
      <c r="C281" s="10" t="s">
        <v>140</v>
      </c>
      <c r="D281" s="10">
        <v>503</v>
      </c>
      <c r="E281" s="11">
        <v>686664.97</v>
      </c>
      <c r="F281" s="11">
        <v>0</v>
      </c>
      <c r="G281" s="12">
        <f t="shared" si="15"/>
        <v>0</v>
      </c>
      <c r="H281" s="11">
        <v>686664.97</v>
      </c>
      <c r="I281" s="11">
        <v>0</v>
      </c>
      <c r="J281" s="11">
        <v>0</v>
      </c>
      <c r="K281" s="11">
        <v>0</v>
      </c>
      <c r="L281" s="11">
        <v>0</v>
      </c>
      <c r="M281" s="11">
        <v>686664.97</v>
      </c>
      <c r="N281" s="11">
        <v>686664.97</v>
      </c>
    </row>
    <row r="282" spans="1:14" ht="15" hidden="1">
      <c r="A282" s="10">
        <v>20718500</v>
      </c>
      <c r="B282" s="10" t="s">
        <v>141</v>
      </c>
      <c r="C282" s="10" t="s">
        <v>142</v>
      </c>
      <c r="D282" s="10">
        <v>503</v>
      </c>
      <c r="E282" s="11">
        <v>1114237.08</v>
      </c>
      <c r="F282" s="11">
        <v>0</v>
      </c>
      <c r="G282" s="12">
        <f t="shared" si="15"/>
        <v>0</v>
      </c>
      <c r="H282" s="11">
        <v>1114237.08</v>
      </c>
      <c r="I282" s="11">
        <v>0</v>
      </c>
      <c r="J282" s="11">
        <v>0</v>
      </c>
      <c r="K282" s="11">
        <v>0</v>
      </c>
      <c r="L282" s="11">
        <v>0</v>
      </c>
      <c r="M282" s="11">
        <v>1114237.08</v>
      </c>
      <c r="N282" s="11">
        <v>1114237.08</v>
      </c>
    </row>
    <row r="283" spans="1:14" ht="15" hidden="1">
      <c r="A283" s="10">
        <v>20718500</v>
      </c>
      <c r="B283" s="10" t="s">
        <v>143</v>
      </c>
      <c r="C283" s="10" t="s">
        <v>144</v>
      </c>
      <c r="D283" s="10">
        <v>503</v>
      </c>
      <c r="E283" s="11">
        <v>2099293</v>
      </c>
      <c r="F283" s="11">
        <v>0</v>
      </c>
      <c r="G283" s="12">
        <f t="shared" si="15"/>
        <v>0</v>
      </c>
      <c r="H283" s="11">
        <v>2099293</v>
      </c>
      <c r="I283" s="11">
        <v>0</v>
      </c>
      <c r="J283" s="11">
        <v>0</v>
      </c>
      <c r="K283" s="11">
        <v>0</v>
      </c>
      <c r="L283" s="11">
        <v>0</v>
      </c>
      <c r="M283" s="11">
        <v>2099293</v>
      </c>
      <c r="N283" s="11">
        <v>2099293</v>
      </c>
    </row>
    <row r="284" spans="1:14" ht="15" hidden="1">
      <c r="A284" s="10">
        <v>20718500</v>
      </c>
      <c r="B284" s="10" t="s">
        <v>145</v>
      </c>
      <c r="C284" s="10" t="s">
        <v>146</v>
      </c>
      <c r="D284" s="10">
        <v>503</v>
      </c>
      <c r="E284" s="11">
        <v>3730679.88</v>
      </c>
      <c r="F284" s="11">
        <v>0</v>
      </c>
      <c r="G284" s="12">
        <f t="shared" si="15"/>
        <v>0</v>
      </c>
      <c r="H284" s="11">
        <v>3730679.88</v>
      </c>
      <c r="I284" s="11">
        <v>0</v>
      </c>
      <c r="J284" s="11">
        <v>0</v>
      </c>
      <c r="K284" s="11">
        <v>0</v>
      </c>
      <c r="L284" s="11">
        <v>0</v>
      </c>
      <c r="M284" s="11">
        <v>3730679.88</v>
      </c>
      <c r="N284" s="11">
        <v>3730679.88</v>
      </c>
    </row>
    <row r="285" spans="1:14" ht="15" hidden="1">
      <c r="A285" s="10">
        <v>20718500</v>
      </c>
      <c r="B285" s="10" t="s">
        <v>153</v>
      </c>
      <c r="C285" s="10" t="s">
        <v>154</v>
      </c>
      <c r="D285" s="10">
        <v>503</v>
      </c>
      <c r="E285" s="11">
        <v>3499017.59</v>
      </c>
      <c r="F285" s="11">
        <v>0</v>
      </c>
      <c r="G285" s="12">
        <f t="shared" si="15"/>
        <v>0</v>
      </c>
      <c r="H285" s="11">
        <v>3499017.59</v>
      </c>
      <c r="I285" s="11">
        <v>0</v>
      </c>
      <c r="J285" s="11">
        <v>0</v>
      </c>
      <c r="K285" s="11">
        <v>0</v>
      </c>
      <c r="L285" s="11">
        <v>0</v>
      </c>
      <c r="M285" s="11">
        <v>3499017.59</v>
      </c>
      <c r="N285" s="11">
        <v>3499017.59</v>
      </c>
    </row>
    <row r="286" spans="1:14" ht="15" hidden="1">
      <c r="A286" s="10">
        <v>20718500</v>
      </c>
      <c r="B286" s="10" t="s">
        <v>147</v>
      </c>
      <c r="C286" s="10" t="s">
        <v>148</v>
      </c>
      <c r="D286" s="10">
        <v>503</v>
      </c>
      <c r="E286" s="11">
        <v>0.53</v>
      </c>
      <c r="F286" s="11">
        <v>0</v>
      </c>
      <c r="G286" s="12">
        <f t="shared" si="15"/>
        <v>0</v>
      </c>
      <c r="H286" s="11">
        <v>0.53</v>
      </c>
      <c r="I286" s="11">
        <v>0</v>
      </c>
      <c r="J286" s="11">
        <v>0</v>
      </c>
      <c r="K286" s="11">
        <v>0</v>
      </c>
      <c r="L286" s="11">
        <v>0</v>
      </c>
      <c r="M286" s="11">
        <v>0.53</v>
      </c>
      <c r="N286" s="11">
        <v>0.53</v>
      </c>
    </row>
    <row r="287" spans="1:14" ht="15" hidden="1">
      <c r="A287" s="10">
        <v>20718500</v>
      </c>
      <c r="B287" s="10" t="s">
        <v>155</v>
      </c>
      <c r="C287" s="10" t="s">
        <v>156</v>
      </c>
      <c r="D287" s="10">
        <v>503</v>
      </c>
      <c r="E287" s="11">
        <v>4565785.06</v>
      </c>
      <c r="F287" s="11">
        <v>0</v>
      </c>
      <c r="G287" s="12">
        <f t="shared" si="15"/>
        <v>0</v>
      </c>
      <c r="H287" s="11">
        <v>4565785.06</v>
      </c>
      <c r="I287" s="11">
        <v>0</v>
      </c>
      <c r="J287" s="11">
        <v>0</v>
      </c>
      <c r="K287" s="11">
        <v>0</v>
      </c>
      <c r="L287" s="11">
        <v>0</v>
      </c>
      <c r="M287" s="11">
        <v>4565785.06</v>
      </c>
      <c r="N287" s="11">
        <v>4565785.06</v>
      </c>
    </row>
    <row r="288" spans="1:14" ht="15" hidden="1">
      <c r="A288" s="10">
        <v>20718500</v>
      </c>
      <c r="B288" s="10" t="s">
        <v>149</v>
      </c>
      <c r="C288" s="10" t="s">
        <v>150</v>
      </c>
      <c r="D288" s="10">
        <v>503</v>
      </c>
      <c r="E288" s="11">
        <v>2320026.36</v>
      </c>
      <c r="F288" s="11">
        <v>0</v>
      </c>
      <c r="G288" s="12">
        <f t="shared" si="15"/>
        <v>0</v>
      </c>
      <c r="H288" s="11">
        <v>2320026.36</v>
      </c>
      <c r="I288" s="11">
        <v>0</v>
      </c>
      <c r="J288" s="11">
        <v>0</v>
      </c>
      <c r="K288" s="11">
        <v>0</v>
      </c>
      <c r="L288" s="11">
        <v>0</v>
      </c>
      <c r="M288" s="11">
        <v>2320026.36</v>
      </c>
      <c r="N288" s="11">
        <v>2320026.36</v>
      </c>
    </row>
    <row r="289" spans="1:14" ht="15" hidden="1">
      <c r="A289" s="10">
        <v>20718500</v>
      </c>
      <c r="B289" s="10" t="s">
        <v>157</v>
      </c>
      <c r="C289" s="10" t="s">
        <v>158</v>
      </c>
      <c r="D289" s="10">
        <v>503</v>
      </c>
      <c r="E289" s="11">
        <v>5590869.86</v>
      </c>
      <c r="F289" s="11">
        <v>0</v>
      </c>
      <c r="G289" s="12">
        <f t="shared" si="15"/>
        <v>0</v>
      </c>
      <c r="H289" s="11">
        <v>5590869.86</v>
      </c>
      <c r="I289" s="11">
        <v>0</v>
      </c>
      <c r="J289" s="11">
        <v>0</v>
      </c>
      <c r="K289" s="11">
        <v>0</v>
      </c>
      <c r="L289" s="11">
        <v>0</v>
      </c>
      <c r="M289" s="11">
        <v>5590869.86</v>
      </c>
      <c r="N289" s="11">
        <v>5590869.86</v>
      </c>
    </row>
    <row r="290" spans="1:14" ht="15" hidden="1">
      <c r="A290" s="10">
        <v>20718500</v>
      </c>
      <c r="B290" s="10" t="s">
        <v>274</v>
      </c>
      <c r="C290" s="10" t="s">
        <v>275</v>
      </c>
      <c r="D290" s="10">
        <v>503</v>
      </c>
      <c r="E290" s="11">
        <v>6131316</v>
      </c>
      <c r="F290" s="11">
        <v>0</v>
      </c>
      <c r="G290" s="12">
        <f t="shared" si="15"/>
        <v>0</v>
      </c>
      <c r="H290" s="11">
        <v>6131316</v>
      </c>
      <c r="I290" s="11">
        <v>0</v>
      </c>
      <c r="J290" s="11">
        <v>0</v>
      </c>
      <c r="K290" s="11">
        <v>0</v>
      </c>
      <c r="L290" s="11">
        <v>0</v>
      </c>
      <c r="M290" s="11">
        <v>6131316</v>
      </c>
      <c r="N290" s="11">
        <v>6131316</v>
      </c>
    </row>
    <row r="291" spans="1:14" ht="15" hidden="1">
      <c r="A291" s="10">
        <v>20718500</v>
      </c>
      <c r="B291" s="10" t="s">
        <v>276</v>
      </c>
      <c r="C291" s="10" t="s">
        <v>277</v>
      </c>
      <c r="D291" s="10">
        <v>503</v>
      </c>
      <c r="E291" s="11">
        <v>170164</v>
      </c>
      <c r="F291" s="11">
        <v>0</v>
      </c>
      <c r="G291" s="12">
        <f t="shared" si="15"/>
        <v>0</v>
      </c>
      <c r="H291" s="11">
        <v>170164</v>
      </c>
      <c r="I291" s="11">
        <v>0</v>
      </c>
      <c r="J291" s="11">
        <v>0</v>
      </c>
      <c r="K291" s="11">
        <v>0</v>
      </c>
      <c r="L291" s="11">
        <v>0</v>
      </c>
      <c r="M291" s="11">
        <v>170164</v>
      </c>
      <c r="N291" s="11">
        <v>170164</v>
      </c>
    </row>
    <row r="292" spans="1:14" ht="15" hidden="1">
      <c r="A292" s="10">
        <v>20718500</v>
      </c>
      <c r="B292" s="10" t="s">
        <v>151</v>
      </c>
      <c r="C292" s="10" t="s">
        <v>152</v>
      </c>
      <c r="D292" s="10">
        <v>503</v>
      </c>
      <c r="E292" s="11">
        <v>161999.29</v>
      </c>
      <c r="F292" s="11">
        <v>0</v>
      </c>
      <c r="G292" s="12">
        <f t="shared" si="15"/>
        <v>0</v>
      </c>
      <c r="H292" s="11">
        <v>161999.29</v>
      </c>
      <c r="I292" s="11">
        <v>0</v>
      </c>
      <c r="J292" s="11">
        <v>0</v>
      </c>
      <c r="K292" s="11">
        <v>0</v>
      </c>
      <c r="L292" s="11">
        <v>0</v>
      </c>
      <c r="M292" s="11">
        <v>161999.29</v>
      </c>
      <c r="N292" s="11">
        <v>161999.29</v>
      </c>
    </row>
    <row r="293" spans="1:14" ht="15" hidden="1">
      <c r="A293" s="10">
        <v>20718500</v>
      </c>
      <c r="B293" s="10" t="s">
        <v>247</v>
      </c>
      <c r="C293" s="10" t="s">
        <v>248</v>
      </c>
      <c r="D293" s="10">
        <v>503</v>
      </c>
      <c r="E293" s="11">
        <v>0.11</v>
      </c>
      <c r="F293" s="11">
        <v>0</v>
      </c>
      <c r="G293" s="12">
        <f t="shared" si="15"/>
        <v>0</v>
      </c>
      <c r="H293" s="11">
        <v>0.11</v>
      </c>
      <c r="I293" s="11">
        <v>0</v>
      </c>
      <c r="J293" s="11">
        <v>0</v>
      </c>
      <c r="K293" s="11">
        <v>0</v>
      </c>
      <c r="L293" s="11">
        <v>0</v>
      </c>
      <c r="M293" s="11">
        <v>0.11</v>
      </c>
      <c r="N293" s="11">
        <v>0.11</v>
      </c>
    </row>
    <row r="294" spans="1:14" ht="15" hidden="1">
      <c r="A294" s="10">
        <v>20718500</v>
      </c>
      <c r="B294" s="10" t="s">
        <v>278</v>
      </c>
      <c r="C294" s="10" t="s">
        <v>279</v>
      </c>
      <c r="D294" s="10">
        <v>503</v>
      </c>
      <c r="E294" s="11">
        <v>16460807.35</v>
      </c>
      <c r="F294" s="11">
        <v>0</v>
      </c>
      <c r="G294" s="12">
        <f t="shared" si="15"/>
        <v>0</v>
      </c>
      <c r="H294" s="11">
        <v>16460807.35</v>
      </c>
      <c r="I294" s="11">
        <v>0</v>
      </c>
      <c r="J294" s="11">
        <v>9267124.05</v>
      </c>
      <c r="K294" s="11">
        <v>0</v>
      </c>
      <c r="L294" s="11">
        <v>0</v>
      </c>
      <c r="M294" s="11">
        <v>7193683.3</v>
      </c>
      <c r="N294" s="11">
        <v>7193683.3</v>
      </c>
    </row>
    <row r="295" spans="1:14" ht="15" hidden="1">
      <c r="A295" s="10">
        <v>20718500</v>
      </c>
      <c r="B295" s="10" t="s">
        <v>280</v>
      </c>
      <c r="C295" s="10" t="s">
        <v>281</v>
      </c>
      <c r="D295" s="10">
        <v>503</v>
      </c>
      <c r="E295" s="11">
        <v>9951044.75</v>
      </c>
      <c r="F295" s="11">
        <v>0</v>
      </c>
      <c r="G295" s="12">
        <f t="shared" si="15"/>
        <v>0</v>
      </c>
      <c r="H295" s="11">
        <v>9951044.75</v>
      </c>
      <c r="I295" s="11">
        <v>0</v>
      </c>
      <c r="J295" s="11">
        <v>9071.67</v>
      </c>
      <c r="K295" s="11">
        <v>0</v>
      </c>
      <c r="L295" s="11">
        <v>0</v>
      </c>
      <c r="M295" s="11">
        <v>9941973.08</v>
      </c>
      <c r="N295" s="11">
        <v>9941973.08</v>
      </c>
    </row>
    <row r="296" spans="1:14" ht="15" hidden="1">
      <c r="A296" s="10">
        <v>20716900</v>
      </c>
      <c r="B296" s="10" t="s">
        <v>217</v>
      </c>
      <c r="C296" s="10" t="s">
        <v>218</v>
      </c>
      <c r="D296" s="10">
        <v>513</v>
      </c>
      <c r="E296" s="11">
        <v>25831035543.6</v>
      </c>
      <c r="F296" s="11">
        <v>0</v>
      </c>
      <c r="G296" s="12">
        <f t="shared" si="15"/>
        <v>0</v>
      </c>
      <c r="H296" s="11">
        <v>25831035543.6</v>
      </c>
      <c r="I296" s="11">
        <v>0</v>
      </c>
      <c r="J296" s="11">
        <v>0</v>
      </c>
      <c r="K296" s="11">
        <v>0</v>
      </c>
      <c r="L296" s="11">
        <v>0</v>
      </c>
      <c r="M296" s="11">
        <v>25831035543.6</v>
      </c>
      <c r="N296" s="11">
        <v>25831035543.6</v>
      </c>
    </row>
    <row r="297" spans="1:14" ht="15" hidden="1">
      <c r="A297" s="10">
        <v>20716900</v>
      </c>
      <c r="B297" s="10" t="s">
        <v>215</v>
      </c>
      <c r="C297" s="10" t="s">
        <v>216</v>
      </c>
      <c r="D297" s="10">
        <v>453</v>
      </c>
      <c r="E297" s="11">
        <v>1795787361.13</v>
      </c>
      <c r="F297" s="11">
        <v>0</v>
      </c>
      <c r="G297" s="12">
        <f t="shared" si="15"/>
        <v>0</v>
      </c>
      <c r="H297" s="11">
        <v>1795787361</v>
      </c>
      <c r="I297" s="11">
        <v>0</v>
      </c>
      <c r="J297" s="11">
        <v>1795787360.58</v>
      </c>
      <c r="K297" s="11">
        <v>0</v>
      </c>
      <c r="L297" s="11">
        <v>0</v>
      </c>
      <c r="M297" s="11">
        <v>0.55</v>
      </c>
      <c r="N297" s="11">
        <v>0.42</v>
      </c>
    </row>
    <row r="298" spans="3:14" s="6" customFormat="1" ht="15">
      <c r="C298" s="6" t="s">
        <v>297</v>
      </c>
      <c r="E298" s="7">
        <f>SUM(E255:E297)</f>
        <v>27832951449.61</v>
      </c>
      <c r="F298" s="7">
        <f>SUM(F255:F297)</f>
        <v>0</v>
      </c>
      <c r="G298" s="13">
        <f>+F298/E298</f>
        <v>0</v>
      </c>
      <c r="H298" s="7">
        <f aca="true" t="shared" si="16" ref="H298:N298">SUM(H255:H297)</f>
        <v>27832951449.48</v>
      </c>
      <c r="I298" s="7">
        <f t="shared" si="16"/>
        <v>0</v>
      </c>
      <c r="J298" s="7">
        <f t="shared" si="16"/>
        <v>1805263556.3</v>
      </c>
      <c r="K298" s="7">
        <f t="shared" si="16"/>
        <v>0</v>
      </c>
      <c r="L298" s="7">
        <f t="shared" si="16"/>
        <v>0</v>
      </c>
      <c r="M298" s="7">
        <f t="shared" si="16"/>
        <v>26027687893.309998</v>
      </c>
      <c r="N298" s="7">
        <f t="shared" si="16"/>
        <v>26027687893.179996</v>
      </c>
    </row>
    <row r="299" spans="5:14" s="6" customFormat="1" ht="15">
      <c r="E299" s="7"/>
      <c r="F299" s="7"/>
      <c r="G299" s="13"/>
      <c r="H299" s="7"/>
      <c r="I299" s="7"/>
      <c r="J299" s="7"/>
      <c r="K299" s="7"/>
      <c r="L299" s="7"/>
      <c r="M299" s="7"/>
      <c r="N299" s="7"/>
    </row>
    <row r="300" spans="3:14" s="6" customFormat="1" ht="15">
      <c r="C300" s="6" t="s">
        <v>298</v>
      </c>
      <c r="E300" s="7">
        <f>+E298+E253</f>
        <v>70545951449.61</v>
      </c>
      <c r="F300" s="7">
        <f>+F298+F253</f>
        <v>16765414980.529999</v>
      </c>
      <c r="G300" s="13">
        <f>+F300/E300</f>
        <v>0.23765240436944568</v>
      </c>
      <c r="H300" s="7">
        <f aca="true" t="shared" si="17" ref="H300:N300">+H298+H253</f>
        <v>64051135141.990005</v>
      </c>
      <c r="I300" s="7">
        <f t="shared" si="17"/>
        <v>102053152</v>
      </c>
      <c r="J300" s="7">
        <f t="shared" si="17"/>
        <v>6084264332.55</v>
      </c>
      <c r="K300" s="7">
        <f t="shared" si="17"/>
        <v>2528800</v>
      </c>
      <c r="L300" s="7">
        <f t="shared" si="17"/>
        <v>16630539844.14</v>
      </c>
      <c r="M300" s="7">
        <f t="shared" si="17"/>
        <v>47591690184.53</v>
      </c>
      <c r="N300" s="7">
        <f t="shared" si="17"/>
        <v>41096873876.909996</v>
      </c>
    </row>
    <row r="302" spans="3:7" ht="59.25" customHeight="1">
      <c r="C302" s="20" t="s">
        <v>309</v>
      </c>
      <c r="D302" s="20"/>
      <c r="E302" s="20"/>
      <c r="F302" s="20"/>
      <c r="G302" s="20"/>
    </row>
    <row r="304" ht="15">
      <c r="C304" s="10" t="s">
        <v>310</v>
      </c>
    </row>
  </sheetData>
  <sheetProtection/>
  <mergeCells count="6">
    <mergeCell ref="C302:G302"/>
    <mergeCell ref="C1:G1"/>
    <mergeCell ref="C2:G2"/>
    <mergeCell ref="C3:G3"/>
    <mergeCell ref="C4:G4"/>
    <mergeCell ref="C5:G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2" sqref="A2:D2"/>
    </sheetView>
  </sheetViews>
  <sheetFormatPr defaultColWidth="11.57421875" defaultRowHeight="15"/>
  <cols>
    <col min="1" max="1" width="29.140625" style="1" customWidth="1"/>
    <col min="2" max="2" width="36.7109375" style="1" customWidth="1"/>
    <col min="3" max="3" width="38.57421875" style="1" customWidth="1"/>
    <col min="4" max="4" width="27.57421875" style="1" customWidth="1"/>
    <col min="5" max="16384" width="11.57421875" style="1" customWidth="1"/>
  </cols>
  <sheetData>
    <row r="1" spans="1:4" s="2" customFormat="1" ht="14.25">
      <c r="A1" s="23" t="s">
        <v>300</v>
      </c>
      <c r="B1" s="23"/>
      <c r="C1" s="23"/>
      <c r="D1" s="23"/>
    </row>
    <row r="2" spans="1:4" s="2" customFormat="1" ht="14.25">
      <c r="A2" s="23" t="s">
        <v>285</v>
      </c>
      <c r="B2" s="23"/>
      <c r="C2" s="23"/>
      <c r="D2" s="23"/>
    </row>
    <row r="3" spans="1:4" s="2" customFormat="1" ht="14.25">
      <c r="A3" s="23" t="s">
        <v>301</v>
      </c>
      <c r="B3" s="23"/>
      <c r="C3" s="23"/>
      <c r="D3" s="23"/>
    </row>
    <row r="4" spans="1:4" s="2" customFormat="1" ht="14.25">
      <c r="A4" s="23" t="s">
        <v>302</v>
      </c>
      <c r="B4" s="23"/>
      <c r="C4" s="23"/>
      <c r="D4" s="23"/>
    </row>
    <row r="6" spans="1:4" s="3" customFormat="1" ht="28.5">
      <c r="A6" s="4" t="s">
        <v>303</v>
      </c>
      <c r="B6" s="4" t="s">
        <v>304</v>
      </c>
      <c r="C6" s="4" t="s">
        <v>305</v>
      </c>
      <c r="D6" s="4" t="s">
        <v>306</v>
      </c>
    </row>
    <row r="7" spans="1:4" ht="33" customHeight="1">
      <c r="A7" s="5" t="s">
        <v>291</v>
      </c>
      <c r="B7" s="5"/>
      <c r="C7" s="5"/>
      <c r="D7" s="5"/>
    </row>
    <row r="8" spans="1:4" ht="33" customHeight="1">
      <c r="A8" s="5" t="s">
        <v>292</v>
      </c>
      <c r="B8" s="5"/>
      <c r="C8" s="5"/>
      <c r="D8" s="5"/>
    </row>
    <row r="9" spans="1:4" ht="33" customHeight="1">
      <c r="A9" s="5" t="s">
        <v>293</v>
      </c>
      <c r="B9" s="5"/>
      <c r="C9" s="5"/>
      <c r="D9" s="5"/>
    </row>
    <row r="10" spans="1:4" ht="33" customHeight="1">
      <c r="A10" s="5" t="s">
        <v>294</v>
      </c>
      <c r="B10" s="5"/>
      <c r="C10" s="5"/>
      <c r="D10" s="5"/>
    </row>
    <row r="11" spans="1:4" ht="33" customHeight="1">
      <c r="A11" s="5" t="s">
        <v>295</v>
      </c>
      <c r="B11" s="5"/>
      <c r="C11" s="5"/>
      <c r="D11" s="5"/>
    </row>
    <row r="12" spans="1:4" ht="33" customHeight="1">
      <c r="A12" s="5" t="s">
        <v>296</v>
      </c>
      <c r="B12" s="5"/>
      <c r="C12" s="5"/>
      <c r="D12" s="5"/>
    </row>
    <row r="14" spans="1:4" ht="14.25">
      <c r="A14" s="22" t="s">
        <v>307</v>
      </c>
      <c r="B14" s="22"/>
      <c r="C14" s="22"/>
      <c r="D14" s="22"/>
    </row>
    <row r="16" spans="1:4" ht="14.25">
      <c r="A16" s="22" t="s">
        <v>308</v>
      </c>
      <c r="B16" s="22"/>
      <c r="C16" s="22"/>
      <c r="D16" s="22"/>
    </row>
  </sheetData>
  <sheetProtection/>
  <mergeCells count="6">
    <mergeCell ref="A16:D16"/>
    <mergeCell ref="A1:D1"/>
    <mergeCell ref="A2:D2"/>
    <mergeCell ref="A3:D3"/>
    <mergeCell ref="A4:D4"/>
    <mergeCell ref="A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Porras Arce</dc:creator>
  <cp:keywords/>
  <dc:description/>
  <cp:lastModifiedBy>Jessika Lizano Loaiza</cp:lastModifiedBy>
  <dcterms:created xsi:type="dcterms:W3CDTF">2019-08-21T19:47:39Z</dcterms:created>
  <dcterms:modified xsi:type="dcterms:W3CDTF">2024-06-19T21:09:15Z</dcterms:modified>
  <cp:category/>
  <cp:version/>
  <cp:contentType/>
  <cp:contentStatus/>
</cp:coreProperties>
</file>