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1-my.sharepoint.com/personal/mumanzor_mag_go_cr/Documents/MAG1/AREA DE PLANIFICACIÓN/INFORMES/CONAC/"/>
    </mc:Choice>
  </mc:AlternateContent>
  <xr:revisionPtr revIDLastSave="1" documentId="8_{A7930765-587C-4878-A2F4-8884DB7E3BE2}" xr6:coauthVersionLast="47" xr6:coauthVersionMax="47" xr10:uidLastSave="{B59340EB-303C-48C9-AB61-279A227847FF}"/>
  <bookViews>
    <workbookView xWindow="-108" yWindow="-108" windowWidth="23256" windowHeight="12456" xr2:uid="{76F70A15-76F9-4182-8720-C7921F6330BD}"/>
  </bookViews>
  <sheets>
    <sheet name="CONA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6" i="1"/>
  <c r="L9" i="1" l="1"/>
  <c r="M9" i="1" l="1"/>
  <c r="N9" i="1" s="1"/>
  <c r="L10" i="1"/>
  <c r="M10" i="1" s="1"/>
  <c r="N10" i="1" s="1"/>
  <c r="K6" i="1" l="1"/>
  <c r="J6" i="1" l="1"/>
  <c r="L6" i="1"/>
  <c r="M6" i="1" l="1"/>
  <c r="E9" i="1" l="1"/>
  <c r="F9" i="1" s="1"/>
  <c r="D10" i="1"/>
  <c r="D6" i="1" s="1"/>
  <c r="C10" i="1"/>
  <c r="C6" i="1" s="1"/>
  <c r="B10" i="1"/>
  <c r="E10" i="1" l="1"/>
  <c r="B6" i="1"/>
  <c r="F10" i="1" l="1"/>
  <c r="E6" i="1"/>
  <c r="F6" i="1" s="1"/>
</calcChain>
</file>

<file path=xl/sharedStrings.xml><?xml version="1.0" encoding="utf-8"?>
<sst xmlns="http://schemas.openxmlformats.org/spreadsheetml/2006/main" count="34" uniqueCount="22">
  <si>
    <t>Nivel de desempeño Anual</t>
  </si>
  <si>
    <t xml:space="preserve">Centro de Costos </t>
  </si>
  <si>
    <t xml:space="preserve">Total de Actividades </t>
  </si>
  <si>
    <t>Total de actividades</t>
  </si>
  <si>
    <t xml:space="preserve">% de ejecución de metas </t>
  </si>
  <si>
    <t>% de ejecución de metas</t>
  </si>
  <si>
    <t>De acuerdo a lo programado(&gt;=90%)</t>
  </si>
  <si>
    <t>Atraso leve(&gt;=50%)</t>
  </si>
  <si>
    <t>En riesgo de incumplimiento(&lt;=49,99%)</t>
  </si>
  <si>
    <t>Reporte de Ejecución Anual del Plan Anual Operativo  2024</t>
  </si>
  <si>
    <t>CONAC</t>
  </si>
  <si>
    <t>Consejo Nacional de Clubes 4S (CONAC)</t>
  </si>
  <si>
    <t>Reporte de Ejecución del IV Trimestre del Plan Anual Operativo  2024</t>
  </si>
  <si>
    <t>% de Ejecución Presupuestaria</t>
  </si>
  <si>
    <t>IV TRIMESTRE 2024 -CONAC</t>
  </si>
  <si>
    <t>Total de actividades Trimestral</t>
  </si>
  <si>
    <t xml:space="preserve">Clasificación </t>
  </si>
  <si>
    <t>% de ejecución de metas Anual</t>
  </si>
  <si>
    <t>Cumplido(&gt;=90%)</t>
  </si>
  <si>
    <t>No cumplido(&lt;=89,99%)</t>
  </si>
  <si>
    <t>Nivel de desempeño Trimestral</t>
  </si>
  <si>
    <t>ANUAL 2024 -CONAC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</si>
</sst>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name val="Calibre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top"/>
    </xf>
    <xf numFmtId="0" fontId="0" fillId="0" borderId="0" xfId="0" applyAlignment="1">
      <alignment horizontal="center"/>
    </xf>
    <xf numFmtId="1" fontId="8" fillId="2" borderId="1" xfId="0" applyNumberFormat="1" applyFont="1" applyFill="1" applyBorder="1" applyAlignment="1">
      <alignment horizontal="center" vertical="top" wrapText="1"/>
    </xf>
    <xf numFmtId="1" fontId="8" fillId="3" borderId="1" xfId="0" applyNumberFormat="1" applyFont="1" applyFill="1" applyBorder="1" applyAlignment="1">
      <alignment horizontal="center" vertical="top" wrapText="1"/>
    </xf>
    <xf numFmtId="1" fontId="8" fillId="5" borderId="3" xfId="0" applyNumberFormat="1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1" fontId="8" fillId="7" borderId="1" xfId="0" applyNumberFormat="1" applyFont="1" applyFill="1" applyBorder="1" applyAlignment="1">
      <alignment horizontal="center" vertical="top" wrapText="1"/>
    </xf>
    <xf numFmtId="1" fontId="6" fillId="6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9" fontId="7" fillId="7" borderId="1" xfId="1" applyFont="1" applyFill="1" applyBorder="1" applyAlignment="1">
      <alignment horizontal="right" vertical="center"/>
    </xf>
    <xf numFmtId="3" fontId="6" fillId="7" borderId="1" xfId="0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/>
    </xf>
    <xf numFmtId="165" fontId="7" fillId="7" borderId="1" xfId="1" applyNumberFormat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9" fontId="3" fillId="7" borderId="1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9" fontId="3" fillId="7" borderId="1" xfId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</xdr:colOff>
      <xdr:row>0</xdr:row>
      <xdr:rowOff>36285</xdr:rowOff>
    </xdr:from>
    <xdr:to>
      <xdr:col>0</xdr:col>
      <xdr:colOff>3036095</xdr:colOff>
      <xdr:row>0</xdr:row>
      <xdr:rowOff>471714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C292A7-F5FF-4413-A21E-8608E9C6B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" y="36285"/>
          <a:ext cx="3036092" cy="43542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485775</xdr:colOff>
      <xdr:row>0</xdr:row>
      <xdr:rowOff>1002665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71B498-15B7-4FFF-B5C6-329AC9201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30975" y="0"/>
          <a:ext cx="4133850" cy="1002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57CC7-697D-41B1-BA0E-BB999AF01DB4}">
  <dimension ref="A1:N12"/>
  <sheetViews>
    <sheetView showGridLines="0" tabSelected="1" topLeftCell="E1" zoomScale="80" zoomScaleNormal="80" workbookViewId="0">
      <selection activeCell="L5" sqref="L5:N5"/>
    </sheetView>
  </sheetViews>
  <sheetFormatPr baseColWidth="10" defaultColWidth="17.44140625" defaultRowHeight="14.4"/>
  <cols>
    <col min="1" max="1" width="45.77734375" customWidth="1"/>
    <col min="2" max="2" width="27.21875" style="2" customWidth="1"/>
    <col min="3" max="3" width="24.21875" style="2" customWidth="1"/>
    <col min="4" max="4" width="39" style="2" customWidth="1"/>
    <col min="5" max="6" width="17.44140625" style="2"/>
    <col min="7" max="7" width="28.77734375" style="2" customWidth="1"/>
    <col min="8" max="8" width="9.21875" customWidth="1"/>
    <col min="9" max="9" width="39.77734375" customWidth="1"/>
    <col min="10" max="10" width="26.5546875" customWidth="1"/>
    <col min="11" max="11" width="34.77734375" customWidth="1"/>
    <col min="13" max="13" width="30.21875" customWidth="1"/>
    <col min="14" max="14" width="29.21875" customWidth="1"/>
  </cols>
  <sheetData>
    <row r="1" spans="1:14" ht="108.75" customHeight="1"/>
    <row r="2" spans="1:14" ht="21" customHeight="1">
      <c r="A2" s="29" t="s">
        <v>11</v>
      </c>
      <c r="B2" s="29"/>
      <c r="C2" s="29"/>
      <c r="D2" s="29"/>
      <c r="E2" s="29"/>
      <c r="F2" s="29"/>
      <c r="G2" s="29"/>
      <c r="I2" s="29" t="s">
        <v>11</v>
      </c>
      <c r="J2" s="29"/>
      <c r="K2" s="29"/>
      <c r="L2" s="29"/>
      <c r="M2" s="29"/>
      <c r="N2" s="29"/>
    </row>
    <row r="3" spans="1:14" ht="21">
      <c r="A3" s="29"/>
      <c r="B3" s="29"/>
      <c r="C3" s="29"/>
      <c r="D3" s="29"/>
      <c r="E3" s="29"/>
      <c r="F3" s="29"/>
      <c r="I3" s="29"/>
      <c r="J3" s="29"/>
      <c r="K3" s="29"/>
      <c r="L3" s="29"/>
      <c r="M3" s="29"/>
      <c r="N3" s="2"/>
    </row>
    <row r="4" spans="1:14" ht="21" customHeight="1">
      <c r="A4" s="29" t="s">
        <v>12</v>
      </c>
      <c r="B4" s="29"/>
      <c r="C4" s="29"/>
      <c r="D4" s="29"/>
      <c r="E4" s="29"/>
      <c r="F4" s="29"/>
      <c r="G4" s="29"/>
      <c r="I4" s="29" t="s">
        <v>9</v>
      </c>
      <c r="J4" s="29"/>
      <c r="K4" s="29"/>
      <c r="L4" s="29"/>
      <c r="M4" s="29"/>
      <c r="N4" s="29"/>
    </row>
    <row r="5" spans="1:14" ht="54">
      <c r="A5" s="31" t="s">
        <v>14</v>
      </c>
      <c r="B5" s="13" t="s">
        <v>6</v>
      </c>
      <c r="C5" s="3" t="s">
        <v>7</v>
      </c>
      <c r="D5" s="4" t="s">
        <v>8</v>
      </c>
      <c r="E5" s="10" t="s">
        <v>15</v>
      </c>
      <c r="F5" s="10" t="s">
        <v>4</v>
      </c>
      <c r="G5" s="10" t="s">
        <v>16</v>
      </c>
      <c r="I5" s="31" t="s">
        <v>21</v>
      </c>
      <c r="J5" s="13" t="s">
        <v>18</v>
      </c>
      <c r="K5" s="4" t="s">
        <v>19</v>
      </c>
      <c r="L5" s="32" t="s">
        <v>3</v>
      </c>
      <c r="M5" s="32" t="s">
        <v>17</v>
      </c>
      <c r="N5" s="32" t="s">
        <v>13</v>
      </c>
    </row>
    <row r="6" spans="1:14" s="23" customFormat="1" ht="38.25" customHeight="1">
      <c r="A6" s="31"/>
      <c r="B6" s="21">
        <f>B10</f>
        <v>12</v>
      </c>
      <c r="C6" s="21">
        <f>C10</f>
        <v>0</v>
      </c>
      <c r="D6" s="21">
        <f>D10</f>
        <v>0</v>
      </c>
      <c r="E6" s="21">
        <f>SUM(E10)</f>
        <v>12</v>
      </c>
      <c r="F6" s="22">
        <f>SUM(B6)/E6</f>
        <v>1</v>
      </c>
      <c r="G6" s="28" t="str">
        <f>IF(F6="No hay ejecución","NA",IF(F6&gt;=90%,"De acuerdo a lo programado",IF(F6&gt;=50%,"Atraso Leve",IF(F6&lt;=49.9%,"En Riesgo de Incumplimiento"))))</f>
        <v>De acuerdo a lo programado</v>
      </c>
      <c r="I6" s="31"/>
      <c r="J6" s="21">
        <f>J10</f>
        <v>12</v>
      </c>
      <c r="K6" s="21">
        <f>K10</f>
        <v>0</v>
      </c>
      <c r="L6" s="21">
        <f>SUM(L10)</f>
        <v>12</v>
      </c>
      <c r="M6" s="22">
        <f>SUM(J6)/L6</f>
        <v>1</v>
      </c>
      <c r="N6" s="24">
        <v>0.94</v>
      </c>
    </row>
    <row r="7" spans="1:14" ht="15.6" customHeight="1">
      <c r="A7" s="1"/>
      <c r="B7" s="30"/>
      <c r="C7" s="30"/>
      <c r="D7" s="30"/>
      <c r="E7" s="30"/>
      <c r="F7" s="30"/>
      <c r="I7" s="1"/>
      <c r="J7" s="30"/>
      <c r="K7" s="30"/>
      <c r="L7" s="30"/>
      <c r="M7" s="30"/>
      <c r="N7" s="2"/>
    </row>
    <row r="8" spans="1:14" ht="36">
      <c r="A8" s="27" t="s">
        <v>1</v>
      </c>
      <c r="B8" s="13" t="s">
        <v>6</v>
      </c>
      <c r="C8" s="3" t="s">
        <v>7</v>
      </c>
      <c r="D8" s="4" t="s">
        <v>8</v>
      </c>
      <c r="E8" s="5" t="s">
        <v>3</v>
      </c>
      <c r="F8" s="6" t="s">
        <v>5</v>
      </c>
      <c r="G8" s="6" t="s">
        <v>20</v>
      </c>
      <c r="H8" s="7"/>
      <c r="I8" s="27" t="s">
        <v>1</v>
      </c>
      <c r="J8" s="13" t="s">
        <v>18</v>
      </c>
      <c r="K8" s="4" t="s">
        <v>19</v>
      </c>
      <c r="L8" s="5" t="s">
        <v>3</v>
      </c>
      <c r="M8" s="6" t="s">
        <v>5</v>
      </c>
      <c r="N8" s="6" t="s">
        <v>0</v>
      </c>
    </row>
    <row r="9" spans="1:14" s="11" customFormat="1" ht="45.75" customHeight="1">
      <c r="A9" s="26" t="s">
        <v>10</v>
      </c>
      <c r="B9" s="14">
        <v>12</v>
      </c>
      <c r="C9" s="15"/>
      <c r="D9" s="15"/>
      <c r="E9" s="14">
        <f>B9+C9+D9</f>
        <v>12</v>
      </c>
      <c r="F9" s="16">
        <f t="shared" ref="F9" si="0">SUM(B9)/E9</f>
        <v>1</v>
      </c>
      <c r="G9" s="28" t="str">
        <f>IF(F9="No hay ejecución","NA",IF(F9&gt;=90%,"De acuerdo a lo programado",IF(F9&gt;=50%,"Atraso Leve",IF(F9&lt;=49.9%,"En Riesgo de Incumplimiento"))))</f>
        <v>De acuerdo a lo programado</v>
      </c>
      <c r="H9" s="8"/>
      <c r="I9" s="26" t="s">
        <v>10</v>
      </c>
      <c r="J9" s="15">
        <v>12</v>
      </c>
      <c r="K9" s="15"/>
      <c r="L9" s="15">
        <f>J9+K9</f>
        <v>12</v>
      </c>
      <c r="M9" s="16">
        <f>SUM(J9)/L9</f>
        <v>1</v>
      </c>
      <c r="N9" s="12" t="str">
        <f>IF(M9="No hay ejecución","NA",IF(M9&gt;=90%,"Cumplido",IF(M9&lt;=89.99%,"No cumplido")))</f>
        <v>Cumplido</v>
      </c>
    </row>
    <row r="10" spans="1:14" s="11" customFormat="1" ht="75.75" customHeight="1">
      <c r="A10" s="25" t="s">
        <v>2</v>
      </c>
      <c r="B10" s="17">
        <f>SUM(B9:B9)</f>
        <v>12</v>
      </c>
      <c r="C10" s="18">
        <f>SUM(C9:C9)</f>
        <v>0</v>
      </c>
      <c r="D10" s="19">
        <f>SUM(D9:D9)</f>
        <v>0</v>
      </c>
      <c r="E10" s="14">
        <f t="shared" ref="E10" si="1">B10+C10+D10</f>
        <v>12</v>
      </c>
      <c r="F10" s="20">
        <f t="shared" ref="F10" si="2">SUM(B10)/E10</f>
        <v>1</v>
      </c>
      <c r="G10" s="28" t="str">
        <f>IF(F10="No hay ejecución","NA",IF(F10&gt;=90%,"De acuerdo a lo programado",IF(F10&gt;=50%,"Atraso Leve",IF(F10&lt;=49.9%,"En Riesgo de Incumplimiento"))))</f>
        <v>De acuerdo a lo programado</v>
      </c>
      <c r="H10" s="8"/>
      <c r="I10" s="25" t="s">
        <v>2</v>
      </c>
      <c r="J10" s="17">
        <v>12</v>
      </c>
      <c r="K10" s="19"/>
      <c r="L10" s="15">
        <f>J10+K10</f>
        <v>12</v>
      </c>
      <c r="M10" s="16">
        <f t="shared" ref="M10" si="3">SUM(J10)/L10</f>
        <v>1</v>
      </c>
      <c r="N10" s="12" t="str">
        <f>IF(M10="No hay ejecución","NA",IF(M10&gt;=90%,"Cumplido",IF(M10&lt;=89.99%,"No cumplido")))</f>
        <v>Cumplido</v>
      </c>
    </row>
    <row r="11" spans="1:14" ht="80.25" customHeight="1">
      <c r="A11" s="7"/>
      <c r="B11" s="9"/>
      <c r="C11" s="9"/>
      <c r="D11" s="9"/>
      <c r="E11" s="9"/>
      <c r="F11" s="9"/>
      <c r="G11" s="9"/>
      <c r="H11" s="7"/>
      <c r="I11" s="7"/>
      <c r="J11" s="9"/>
      <c r="K11" s="9"/>
      <c r="L11" s="9"/>
      <c r="M11" s="9"/>
      <c r="N11" s="9"/>
    </row>
    <row r="12" spans="1:14">
      <c r="J12" s="2"/>
      <c r="K12" s="2"/>
      <c r="L12" s="2"/>
      <c r="M12" s="2"/>
      <c r="N12" s="2"/>
    </row>
  </sheetData>
  <mergeCells count="10">
    <mergeCell ref="A3:F3"/>
    <mergeCell ref="B7:F7"/>
    <mergeCell ref="A2:G2"/>
    <mergeCell ref="A4:G4"/>
    <mergeCell ref="I2:N2"/>
    <mergeCell ref="I3:M3"/>
    <mergeCell ref="I4:N4"/>
    <mergeCell ref="J7:M7"/>
    <mergeCell ref="A5:A6"/>
    <mergeCell ref="I5:I6"/>
  </mergeCells>
  <conditionalFormatting sqref="G6">
    <cfRule type="containsText" dxfId="5" priority="7" operator="containsText" text="De Acuerdo a lo Programado">
      <formula>NOT(ISERROR(SEARCH("De Acuerdo a lo Programado",G6)))</formula>
    </cfRule>
    <cfRule type="containsText" dxfId="4" priority="8" operator="containsText" text="Atraso Leve">
      <formula>NOT(ISERROR(SEARCH("Atraso Leve",G6)))</formula>
    </cfRule>
    <cfRule type="containsText" dxfId="3" priority="9" operator="containsText" text="En Riesgo de Incumplimiento">
      <formula>NOT(ISERROR(SEARCH("En Riesgo de Incumplimiento",G6)))</formula>
    </cfRule>
  </conditionalFormatting>
  <conditionalFormatting sqref="G9:G10">
    <cfRule type="containsText" dxfId="2" priority="1" operator="containsText" text="De Acuerdo a lo Programado">
      <formula>NOT(ISERROR(SEARCH("De Acuerdo a lo Programado",G9)))</formula>
    </cfRule>
    <cfRule type="containsText" dxfId="1" priority="2" operator="containsText" text="Atraso Leve">
      <formula>NOT(ISERROR(SEARCH("Atraso Leve",G9)))</formula>
    </cfRule>
    <cfRule type="containsText" dxfId="0" priority="3" operator="containsText" text="En Riesgo de Incumplimiento">
      <formula>NOT(ISERROR(SEARCH("En Riesgo de Incumplimiento",G9)))</formula>
    </cfRule>
  </conditionalFormatting>
  <conditionalFormatting sqref="M9:N10">
    <cfRule type="colorScale" priority="16">
      <colorScale>
        <cfvo type="num" val="&quot;&lt;=89.9&quot;"/>
        <cfvo type="num" val="&quot;&gt;=90&quot;"/>
        <color rgb="FFFFFF00"/>
        <color rgb="FF00B050"/>
      </colorScale>
    </cfRule>
  </conditionalFormatting>
  <pageMargins left="0.7" right="0.7" top="0.75" bottom="0.75" header="0.3" footer="0.3"/>
  <pageSetup orientation="portrait" r:id="rId1"/>
  <ignoredErrors>
    <ignoredError sqref="G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Ruiz Díaz</dc:creator>
  <cp:lastModifiedBy>Marianela Umanzor Vargas</cp:lastModifiedBy>
  <dcterms:created xsi:type="dcterms:W3CDTF">2024-07-19T16:51:23Z</dcterms:created>
  <dcterms:modified xsi:type="dcterms:W3CDTF">2025-02-06T16:56:48Z</dcterms:modified>
</cp:coreProperties>
</file>