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threadedComments/threadedComment1.xml" ContentType="application/vnd.ms-excel.threadedcomments+xml"/>
  <Override PartName="/xl/threadedComments/threadedComment2.xml" ContentType="application/vnd.ms-excel.threadedcomments+xml"/>
  <Override PartName="/xl/threadedComments/threadedComment3.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C:\Users\wfuentes\Downloads\"/>
    </mc:Choice>
  </mc:AlternateContent>
  <xr:revisionPtr revIDLastSave="0" documentId="13_ncr:1_{20856E45-D2EB-48C9-8E69-450E243C051F}" xr6:coauthVersionLast="47" xr6:coauthVersionMax="47" xr10:uidLastSave="{00000000-0000-0000-0000-000000000000}"/>
  <bookViews>
    <workbookView xWindow="28680" yWindow="-120" windowWidth="29040" windowHeight="15720" tabRatio="500" activeTab="3" xr2:uid="{73AF1B63-4747-4D6C-8EF2-18D5A29CD926}"/>
  </bookViews>
  <sheets>
    <sheet name=" MAG" sheetId="1" r:id="rId1"/>
    <sheet name="SFE" sheetId="2" r:id="rId2"/>
    <sheet name="SENASA" sheetId="3" r:id="rId3"/>
    <sheet name="INTA" sheetId="4" r:id="rId4"/>
  </sheets>
  <definedNames>
    <definedName name="_xlnm._FilterDatabase" localSheetId="0" hidden="1">' MAG'!$A$2:$IT$21</definedName>
    <definedName name="_xlnm._FilterDatabase" localSheetId="2" hidden="1">SENASA!$A$2:$R$13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K26" i="1" l="1"/>
  <c r="K15" i="3"/>
  <c r="K9" i="2"/>
  <c r="K4" i="2"/>
  <c r="K25" i="1"/>
  <c r="K24" i="1"/>
  <c r="K23" i="1"/>
  <c r="K22" i="1"/>
  <c r="K17" i="4" l="1"/>
  <c r="K5" i="1"/>
  <c r="K3" i="3"/>
  <c r="K15" i="4" l="1"/>
  <c r="K14" i="4"/>
  <c r="K13" i="4"/>
  <c r="K12" i="4"/>
  <c r="K11" i="4"/>
  <c r="K10" i="4"/>
  <c r="K9" i="4"/>
  <c r="K8" i="4"/>
  <c r="K7" i="4"/>
  <c r="K6" i="4"/>
  <c r="K5" i="4"/>
  <c r="K4" i="4"/>
  <c r="K3" i="4"/>
  <c r="K4" i="3"/>
  <c r="K11" i="3"/>
  <c r="K10" i="3"/>
  <c r="K9" i="3"/>
  <c r="K8" i="3"/>
  <c r="K7" i="3"/>
  <c r="K5" i="3"/>
  <c r="K3" i="2"/>
  <c r="K3" i="1"/>
  <c r="K21" i="1"/>
  <c r="K20" i="1"/>
  <c r="K19" i="1"/>
  <c r="K18" i="1"/>
  <c r="K17" i="1"/>
  <c r="K16" i="1"/>
  <c r="K15" i="1"/>
  <c r="K14" i="1"/>
  <c r="K13" i="1"/>
  <c r="K12" i="1"/>
  <c r="K11" i="1"/>
  <c r="K10" i="1"/>
  <c r="K9" i="1"/>
  <c r="K8" i="1"/>
  <c r="K7" i="1"/>
  <c r="K4"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Ingrid María Badilla Fallas</author>
    <author>tc={F9A3C623-737D-4CBE-9BED-4425BAD4AEDD}</author>
    <author>tc={F2DE0208-A509-43F5-A97B-99C3400F79A8}</author>
    <author>tc={FA2A9FE2-94EF-4FB8-99D7-ADB03F209821}</author>
    <author>Autoría desconocida</author>
    <author>tc={E26B3E2D-8D0D-4E38-B16B-5F6690AC2965}</author>
  </authors>
  <commentList>
    <comment ref="O2" authorId="0" shapeId="0" xr:uid="{4A608E4C-F269-4C40-9582-5FFC391EE703}">
      <text>
        <r>
          <rPr>
            <sz val="9"/>
            <color indexed="81"/>
            <rFont val="Tahoma"/>
            <family val="2"/>
          </rPr>
          <t xml:space="preserve">Según la Política Pública para el Sector Agropecuario Costarricense 2023-2032, conformada por cuatro ejes estratégicos.
</t>
        </r>
      </text>
    </comment>
    <comment ref="P2" authorId="0" shapeId="0" xr:uid="{71F1494C-1F7E-4AE0-9035-0AB402E3C96A}">
      <text>
        <r>
          <rPr>
            <sz val="9"/>
            <color indexed="81"/>
            <rFont val="Tahoma"/>
            <family val="2"/>
          </rPr>
          <t xml:space="preserve">1. Fin de la pobreza.
2. Hambre cero.
5. Igualdad de género.
6. Agua limpia y saneamiento.
8. Trabajo decente y crecimiento económico.
12. Producción y consumo responsables.
</t>
        </r>
      </text>
    </comment>
    <comment ref="Q2" authorId="0" shapeId="0" xr:uid="{3F7CCE8B-486A-4A71-AEF4-654A3A4CAF6D}">
      <text>
        <r>
          <rPr>
            <b/>
            <sz val="9"/>
            <color indexed="81"/>
            <rFont val="Tahoma"/>
            <family val="2"/>
          </rPr>
          <t xml:space="preserve">Bilateral: </t>
        </r>
        <r>
          <rPr>
            <sz val="9"/>
            <color indexed="81"/>
            <rFont val="Tahoma"/>
            <family val="2"/>
          </rPr>
          <t>Cooperación Sur-Sur: Tipo de cooperación internacional que consiste en el intercambio de experiencias técnicas, conocimientos, tecnologías y habilidades entre los países en desarrollo, como apoyo y complemento a sus objetivos de desarrollo nacional, regional, sectorial e institucional.</t>
        </r>
        <r>
          <rPr>
            <b/>
            <sz val="9"/>
            <color indexed="81"/>
            <rFont val="Tahoma"/>
            <family val="2"/>
          </rPr>
          <t xml:space="preserve">
Multilateral: </t>
        </r>
        <r>
          <rPr>
            <sz val="9"/>
            <color indexed="81"/>
            <rFont val="Tahoma"/>
            <family val="2"/>
          </rPr>
          <t xml:space="preserve">Cooperación Norte-Sur: Tipo de cooperación que se da entre un país desarrollado y otro en vías de desarrollo o de menor nivel de desarrollo, así como la que es otorgada por entidades multilaterales, sean bancos de desarrollo u organismos internacionales. 
</t>
        </r>
        <r>
          <rPr>
            <b/>
            <sz val="9"/>
            <color indexed="81"/>
            <rFont val="Tahoma"/>
            <family val="2"/>
          </rPr>
          <t xml:space="preserve">Triangular: </t>
        </r>
        <r>
          <rPr>
            <sz val="9"/>
            <color indexed="81"/>
            <rFont val="Tahoma"/>
            <family val="2"/>
          </rPr>
          <t>Mecanismo de financiamiento que potencia la cooperación sur-sur y que consiste en la asociación de un cooperante tradicional (sea bilateral y/o multilateral) y de un país en vías de desarrollo otorgante de cooperación técnica, para concurrir conjuntamente en acciones de cooperación a favor de un tercer o más países en desarrollo.</t>
        </r>
      </text>
    </comment>
    <comment ref="R2" authorId="0" shapeId="0" xr:uid="{BC7372B6-32CE-412B-9BEC-4388AF189127}">
      <text>
        <r>
          <rPr>
            <b/>
            <sz val="9"/>
            <color indexed="81"/>
            <rFont val="Tahoma"/>
            <family val="2"/>
          </rPr>
          <t xml:space="preserve">Decreto Ejecutivo No. 43951-PLAN-RE, se entiende por: </t>
        </r>
        <r>
          <rPr>
            <sz val="9"/>
            <color indexed="81"/>
            <rFont val="Tahoma"/>
            <family val="2"/>
          </rPr>
          <t xml:space="preserve">
</t>
        </r>
        <r>
          <rPr>
            <b/>
            <sz val="9"/>
            <color indexed="81"/>
            <rFont val="Tahoma"/>
            <family val="2"/>
          </rPr>
          <t>a) Cooperación técnica:</t>
        </r>
        <r>
          <rPr>
            <sz val="9"/>
            <color indexed="81"/>
            <rFont val="Tahoma"/>
            <family val="2"/>
          </rPr>
          <t xml:space="preserve"> Es la adaptación y adopción de conocimientos, capacidades, habilidades, experiencias, recursos y nuevas técnicas y tecnologías que los países no poseen o no pueden movilizar; aportados u ofrecidos por los países, las agencias y organismos de cooperación en forma no reembolsable para emprender actividades de desarrollo. Las actividades realizadas bajo este tipo de cooperación suelen ser envío de expertos, seminarios, talleres, capacitación y cursos de corta duración.
</t>
        </r>
        <r>
          <rPr>
            <b/>
            <sz val="9"/>
            <color indexed="81"/>
            <rFont val="Tahoma"/>
            <family val="2"/>
          </rPr>
          <t>b) Cooperación financiera no reembolsable:</t>
        </r>
        <r>
          <rPr>
            <sz val="9"/>
            <color indexed="81"/>
            <rFont val="Tahoma"/>
            <family val="2"/>
          </rPr>
          <t xml:space="preserve"> Es la cooperación ofrecida por fuentes bilaterales y multilaterales al país, mediante la asignación de recursos financieros que no se reintegran, con el objeto de apoyar y acompañar programas y proyectos de desarrollo.</t>
        </r>
      </text>
    </comment>
    <comment ref="K3" authorId="1" shapeId="0" xr:uid="{F9A3C623-737D-4CBE-9BED-4425BAD4AEDD}">
      <text>
        <r>
          <rPr>
            <sz val="11"/>
            <color indexed="8"/>
            <rFont val="Calibri"/>
            <family val="2"/>
          </rPr>
          <t xml:space="preserve">[Threaded comment]
Your version of Excel allows you to read this threaded comment; however, any edits to it will get removed if the file is opened in a newer version of Excel. Learn more: https://go.microsoft.com/fwlink/?linkid=870924
Comment:
    Correspondiente a:
Monto fuente cooperante: 71.500 Euros.
Monto contrapartida: 194.067 Euros.
Tipo de cambio del 15 de diciembre, 2025.
</t>
        </r>
      </text>
    </comment>
    <comment ref="I5" authorId="0" shapeId="0" xr:uid="{280607C5-216F-4FAE-A520-78EC45293A3D}">
      <text>
        <r>
          <rPr>
            <sz val="9"/>
            <color indexed="81"/>
            <rFont val="Tahoma"/>
            <family val="2"/>
          </rPr>
          <t>Aporte regional USD 21.376.000</t>
        </r>
      </text>
    </comment>
    <comment ref="I6" authorId="2" shapeId="0" xr:uid="{F2DE0208-A509-43F5-A97B-99C3400F79A8}">
      <text>
        <r>
          <rPr>
            <sz val="11"/>
            <color indexed="8"/>
            <rFont val="Calibri"/>
            <family val="2"/>
          </rPr>
          <t>[Threaded comment]
Your version of Excel allows you to read this threaded comment; however, any edits to it will get removed if the file is opened in a newer version of Excel. Learn more: https://go.microsoft.com/fwlink/?linkid=870924
Comment:
    Monto corresponde al aporte para Costa Rica.</t>
        </r>
      </text>
    </comment>
    <comment ref="I7" authorId="3" shapeId="0" xr:uid="{FA2A9FE2-94EF-4FB8-99D7-ADB03F209821}">
      <text>
        <r>
          <rPr>
            <sz val="11"/>
            <color indexed="8"/>
            <rFont val="Calibri"/>
            <family val="2"/>
          </rPr>
          <t>[Threaded comment]
Your version of Excel allows you to read this threaded comment; however, any edits to it will get removed if the file is opened in a newer version of Excel. Learn more: https://go.microsoft.com/fwlink/?linkid=870924
Comment:
    Se suman $10.000 a la ejecución del proyecto SIPAM.</t>
        </r>
      </text>
    </comment>
    <comment ref="K10" authorId="4" shapeId="0" xr:uid="{A7CC14C3-F582-4CB3-8814-D1DACCF7D6C0}">
      <text>
        <r>
          <rPr>
            <sz val="9"/>
            <color indexed="8"/>
            <rFont val="Tahoma"/>
            <family val="2"/>
          </rPr>
          <t>De parte de Paraguay se dará un aporte de 100.000 Euros al proyecto. Y GIZ contribuye con 200.000 Euros.</t>
        </r>
      </text>
    </comment>
    <comment ref="H12" authorId="0" shapeId="0" xr:uid="{8849B92A-9370-455D-93C5-F06F8D985F29}">
      <text>
        <r>
          <rPr>
            <b/>
            <sz val="9"/>
            <color indexed="81"/>
            <rFont val="Tahoma"/>
            <family val="2"/>
          </rPr>
          <t xml:space="preserve">Cantón: Alajuela Distrito: Sabanilla.                  
Cantón: Alajuela Distrito: Carrizal (Concordia).      
Cantón: Alajuela,  Distrito: San Isidro 
Cantón: Río Cuarto Distrito: Río Cuarto.  
Canto: Poás, Distrito: San Juan. 
Cantón: Cartago,  Distrito: Pacayas. 
Cantón Cartago, Distrito: Agua Caliente. 
Cantón: Cartago, Distrito: Carmen. 
Cantón Turrialba, Distrito Turrialba. 
Cantón: Cartago, Distrito: Llano Grande.  
Cantón: Oreamuno, Distrito: Oreamuno.               
Cantón: Coronado, Distrito: Cascajal.                  
Cantón: Bagaces, Distrito: Mogote, Guayabo.       
Cantón: Heredia , Distrito: Vara Blanca.            
Cantón: Santa Bárbara, Distrito: Santa Bárbara.                    Cantón:  San Carlos, Distrito: Pital.           
Cantón: Guatuso, Distrito: San Rafael.               
Cantón: Tilarán Distrito: Quebrada Grande.        
Cantón: San Ramón Distrito: Ángeles.          
Cantón: Zarcero  Distrito: Alfaro Ruiz.
</t>
        </r>
      </text>
    </comment>
    <comment ref="J18" authorId="0" shapeId="0" xr:uid="{CFA06104-ECB5-4C4F-8C7D-76F4007ED017}">
      <text>
        <r>
          <rPr>
            <sz val="9"/>
            <color indexed="81"/>
            <rFont val="Tahoma"/>
            <family val="2"/>
          </rPr>
          <t xml:space="preserve">Corresponde al monto de contrapartida para un año. </t>
        </r>
      </text>
    </comment>
    <comment ref="J19" authorId="5" shapeId="0" xr:uid="{E26B3E2D-8D0D-4E38-B16B-5F6690AC2965}">
      <text>
        <r>
          <rPr>
            <sz val="11"/>
            <color indexed="8"/>
            <rFont val="Calibri"/>
            <family val="2"/>
          </rPr>
          <t xml:space="preserve">[Threaded comment]
Your version of Excel allows you to read this threaded comment; however, any edits to it will get removed if the file is opened in a newer version of Excel. Learn more: https://go.microsoft.com/fwlink/?linkid=870924
Comment:
    SINAC: $ 306 781,18
MAG:  $404 367,55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Ingrid María Badilla Fallas</author>
    <author>tc={80141813-D70B-41C7-BCE4-3D6D9F5A4269}</author>
    <author>tc={FD0E7FBA-74C8-4082-A480-309FBA412DF7}</author>
    <author>tc={948A4891-B66A-49F2-B6D8-86B471CD12A0}</author>
    <author>tc={1DB8C688-115D-4E4C-BDD4-143FAEC5BC35}</author>
    <author>tc={F3E04B5C-3C89-4669-871B-3A50B4FC073C}</author>
    <author>tc={FE98B528-B34F-4650-AB05-2C235E5F4B1F}</author>
    <author>tc={6A927BE0-9CC8-4C55-95C8-F9C9E28AC7D9}</author>
    <author>tc={C870BC79-DA3E-48E0-8743-2C3C2390B3DF}</author>
    <author>tc={CC74D1BD-BD99-432B-B48F-A4B7B2AEC82F}</author>
    <author>tc={60B10159-4DFF-4967-96D4-8E14DC226041}</author>
  </authors>
  <commentList>
    <comment ref="O2" authorId="0" shapeId="0" xr:uid="{D0C8B9D8-D3E6-49BB-BE76-D230651E3543}">
      <text>
        <r>
          <rPr>
            <sz val="9"/>
            <color indexed="81"/>
            <rFont val="Tahoma"/>
            <family val="2"/>
          </rPr>
          <t xml:space="preserve">Según la Política Pública para el Sector Agropecuario Costarricense 2023-2032, conformada por cuatro ejes estratégicos.
</t>
        </r>
      </text>
    </comment>
    <comment ref="P2" authorId="0" shapeId="0" xr:uid="{C2329678-A364-4CB7-8FD2-1B69AC6DDC20}">
      <text>
        <r>
          <rPr>
            <sz val="9"/>
            <color indexed="81"/>
            <rFont val="Tahoma"/>
            <family val="2"/>
          </rPr>
          <t xml:space="preserve">1. Fin de la pobreza.
2. Hambre cero.
5. Igualdad de género.
6. Agua limpia y saneamiento.
8. Trabajo decente y crecimiento económico.
12. Producción y consumo responsables.
</t>
        </r>
      </text>
    </comment>
    <comment ref="Q2" authorId="0" shapeId="0" xr:uid="{412239AD-C62A-4BAA-A5C5-D8F2E912FB8E}">
      <text>
        <r>
          <rPr>
            <b/>
            <sz val="9"/>
            <color indexed="81"/>
            <rFont val="Tahoma"/>
            <family val="2"/>
          </rPr>
          <t xml:space="preserve">Bilateral: </t>
        </r>
        <r>
          <rPr>
            <sz val="9"/>
            <color indexed="81"/>
            <rFont val="Tahoma"/>
            <family val="2"/>
          </rPr>
          <t>Cooperación Sur-Sur: Tipo de cooperación internacional que consiste en el intercambio de experiencias técnicas, conocimientos, tecnologías y habilidades entre los países en desarrollo, como apoyo y complemento a sus objetivos de desarrollo nacional, regional, sectorial e institucional.</t>
        </r>
        <r>
          <rPr>
            <b/>
            <sz val="9"/>
            <color indexed="81"/>
            <rFont val="Tahoma"/>
            <family val="2"/>
          </rPr>
          <t xml:space="preserve">
Multilateral: </t>
        </r>
        <r>
          <rPr>
            <sz val="9"/>
            <color indexed="81"/>
            <rFont val="Tahoma"/>
            <family val="2"/>
          </rPr>
          <t xml:space="preserve">Cooperación Norte-Sur: Tipo de cooperación que se da entre un país desarrollado y otro en vías de desarrollo o de menor nivel de desarrollo, así como la que es otorgada por entidades multilaterales, sean bancos de desarrollo u organismos internacionales. 
</t>
        </r>
        <r>
          <rPr>
            <b/>
            <sz val="9"/>
            <color indexed="81"/>
            <rFont val="Tahoma"/>
            <family val="2"/>
          </rPr>
          <t xml:space="preserve">Triangular: </t>
        </r>
        <r>
          <rPr>
            <sz val="9"/>
            <color indexed="81"/>
            <rFont val="Tahoma"/>
            <family val="2"/>
          </rPr>
          <t>Mecanismo de financiamiento que potencia la cooperación sur-sur y que consiste en la asociación de un cooperante tradicional (sea bilateral y/o multilateral) y de un país en vías de desarrollo otorgante de cooperación técnica, para concurrir conjuntamente en acciones de cooperación a favor de un tercer o más países en desarrollo.</t>
        </r>
      </text>
    </comment>
    <comment ref="R2" authorId="0" shapeId="0" xr:uid="{03BEE152-F2A6-4F8D-8D70-D38DA7D7FA3A}">
      <text>
        <r>
          <rPr>
            <b/>
            <sz val="9"/>
            <color indexed="81"/>
            <rFont val="Tahoma"/>
            <family val="2"/>
          </rPr>
          <t xml:space="preserve">Decreto Ejecutivo No. 43951-PLAN-RE, se entiende por: </t>
        </r>
        <r>
          <rPr>
            <sz val="9"/>
            <color indexed="81"/>
            <rFont val="Tahoma"/>
            <family val="2"/>
          </rPr>
          <t xml:space="preserve">
</t>
        </r>
        <r>
          <rPr>
            <b/>
            <sz val="9"/>
            <color indexed="81"/>
            <rFont val="Tahoma"/>
            <family val="2"/>
          </rPr>
          <t>a) Cooperación técnica:</t>
        </r>
        <r>
          <rPr>
            <sz val="9"/>
            <color indexed="81"/>
            <rFont val="Tahoma"/>
            <family val="2"/>
          </rPr>
          <t xml:space="preserve"> Es la adaptación y adopción de conocimientos, capacidades, habilidades, experiencias, recursos y nuevas técnicas y tecnologías que los países no poseen o no pueden movilizar; aportados u ofrecidos por los países, las agencias y organismos de cooperación en forma no reembolsable para emprender actividades de desarrollo. Las actividades realizadas bajo este tipo de cooperación suelen ser envío de expertos, seminarios, talleres, capacitación y cursos de corta duración.
</t>
        </r>
        <r>
          <rPr>
            <b/>
            <sz val="9"/>
            <color indexed="81"/>
            <rFont val="Tahoma"/>
            <family val="2"/>
          </rPr>
          <t>b) Cooperación financiera no reembolsable:</t>
        </r>
        <r>
          <rPr>
            <sz val="9"/>
            <color indexed="81"/>
            <rFont val="Tahoma"/>
            <family val="2"/>
          </rPr>
          <t xml:space="preserve"> Es la cooperación ofrecida por fuentes bilaterales y multilaterales al país, mediante la asignación de recursos financieros que no se reintegran, con el objeto de apoyar y acompañar programas y proyectos de desarrollo.</t>
        </r>
      </text>
    </comment>
    <comment ref="I3" authorId="1" shapeId="0" xr:uid="{80141813-D70B-41C7-BCE4-3D6D9F5A4269}">
      <text>
        <r>
          <rPr>
            <sz val="11"/>
            <color indexed="8"/>
            <rFont val="Calibri"/>
            <family val="2"/>
          </rPr>
          <t>[Threaded comment]
Your version of Excel allows you to read this threaded comment; however, any edits to it will get removed if the file is opened in a newer version of Excel. Learn more: https://go.microsoft.com/fwlink/?linkid=870924
Comment:
    (Pendiente incorporar los costos de los insumos de los análisis de Ecuador)</t>
        </r>
      </text>
    </comment>
    <comment ref="J3" authorId="2" shapeId="0" xr:uid="{FD0E7FBA-74C8-4082-A480-309FBA412DF7}">
      <text>
        <r>
          <rPr>
            <sz val="11"/>
            <color indexed="8"/>
            <rFont val="Calibri"/>
            <family val="2"/>
          </rPr>
          <t>[Threaded comment]
Your version of Excel allows you to read this threaded comment; however, any edits to it will get removed if the file is opened in a newer version of Excel. Learn more: https://go.microsoft.com/fwlink/?linkid=870924
Comment:
    (Personal para la ejecución e instalaciones del Laboratorio de Residuos de Plaguicidas)</t>
        </r>
      </text>
    </comment>
    <comment ref="I5" authorId="3" shapeId="0" xr:uid="{948A4891-B66A-49F2-B6D8-86B471CD12A0}">
      <text>
        <r>
          <rPr>
            <sz val="11"/>
            <color indexed="8"/>
            <rFont val="Calibri"/>
            <family val="2"/>
          </rPr>
          <t>[Threaded comment]
Your version of Excel allows you to read this threaded comment; however, any edits to it will get removed if the file is opened in a newer version of Excel. Learn more: https://go.microsoft.com/fwlink/?linkid=870924
Comment:
    Correspondiente a 3.450.000 euros.
Tipo de cambio del 15 de diciembre de 2025.</t>
        </r>
      </text>
    </comment>
    <comment ref="K5" authorId="4" shapeId="0" xr:uid="{CFDA5E08-E9AE-4171-B6DA-75DDA5C05A18}">
      <text>
        <r>
          <rPr>
            <sz val="11"/>
            <color indexed="8"/>
            <rFont val="Calibri"/>
            <family val="2"/>
          </rPr>
          <t>[Threaded comment]
Your version of Excel allows you to read this threaded comment; however, any edits to it will get removed if the file is opened in a newer version of Excel. Learn more: https://go.microsoft.com/fwlink/?linkid=870924
Comment:
    Correspondiente a 3.450.000 euros.
Tipo de cambio del 15 de diciembre de 2025.</t>
        </r>
      </text>
    </comment>
    <comment ref="I6" authorId="5" shapeId="0" xr:uid="{F3E04B5C-3C89-4669-871B-3A50B4FC073C}">
      <text>
        <r>
          <rPr>
            <sz val="11"/>
            <color indexed="8"/>
            <rFont val="Calibri"/>
            <family val="2"/>
          </rPr>
          <t>[Threaded comment]
Your version of Excel allows you to read this threaded comment; however, any edits to it will get removed if the file is opened in a newer version of Excel. Learn more: https://go.microsoft.com/fwlink/?linkid=870924
Comment:
    Correspondiente a 3.450.000 euros.
Tipo de cambio del 15 de diciembre de 2025.</t>
        </r>
      </text>
    </comment>
    <comment ref="K6" authorId="6" shapeId="0" xr:uid="{95056FE0-8401-4D90-AEE8-4FD008F6C669}">
      <text>
        <r>
          <rPr>
            <sz val="11"/>
            <color indexed="8"/>
            <rFont val="Calibri"/>
            <family val="2"/>
          </rPr>
          <t>[Threaded comment]
Your version of Excel allows you to read this threaded comment; however, any edits to it will get removed if the file is opened in a newer version of Excel. Learn more: https://go.microsoft.com/fwlink/?linkid=870924
Comment:
    Correspondiente a 3.450.000 euros.
Tipo de cambio del 15 de diciembre de 2025.</t>
        </r>
      </text>
    </comment>
    <comment ref="I7" authorId="7" shapeId="0" xr:uid="{6A927BE0-9CC8-4C55-95C8-F9C9E28AC7D9}">
      <text>
        <r>
          <rPr>
            <sz val="11"/>
            <color indexed="8"/>
            <rFont val="Calibri"/>
            <family val="2"/>
          </rPr>
          <t>[Threaded comment]
Your version of Excel allows you to read this threaded comment; however, any edits to it will get removed if the file is opened in a newer version of Excel. Learn more: https://go.microsoft.com/fwlink/?linkid=870924
Comment:
    Correspondiente a 3.750.000 euros.
Tipo de cambio del 15 de diciembre de 2025. </t>
        </r>
      </text>
    </comment>
    <comment ref="K7" authorId="8" shapeId="0" xr:uid="{970F4344-80CB-44CD-BF09-61A1C487CD06}">
      <text>
        <r>
          <rPr>
            <sz val="11"/>
            <color indexed="8"/>
            <rFont val="Calibri"/>
            <family val="2"/>
          </rPr>
          <t>[Threaded comment]
Your version of Excel allows you to read this threaded comment; however, any edits to it will get removed if the file is opened in a newer version of Excel. Learn more: https://go.microsoft.com/fwlink/?linkid=870924
Comment:
    Correspondiente a 3.750.000 euros.
Tipo de cambio del 15 de diciembre de 2025. </t>
        </r>
      </text>
    </comment>
    <comment ref="I8" authorId="9" shapeId="0" xr:uid="{CC74D1BD-BD99-432B-B48F-A4B7B2AEC82F}">
      <text>
        <r>
          <rPr>
            <sz val="11"/>
            <color indexed="8"/>
            <rFont val="Calibri"/>
            <family val="2"/>
          </rPr>
          <t>[Threaded comment]
Your version of Excel allows you to read this threaded comment; however, any edits to it will get removed if the file is opened in a newer version of Excel. Learn more: https://go.microsoft.com/fwlink/?linkid=870924
Comment:
    Correspondiente a 3.600.000 euros.
Tipo de cambio del 15 de diciembre de 2025.</t>
        </r>
      </text>
    </comment>
    <comment ref="K8" authorId="10" shapeId="0" xr:uid="{B6D873A7-B35D-4785-9E4C-DF08A82A9C3A}">
      <text>
        <r>
          <rPr>
            <sz val="11"/>
            <color indexed="8"/>
            <rFont val="Calibri"/>
            <family val="2"/>
          </rPr>
          <t>[Threaded comment]
Your version of Excel allows you to read this threaded comment; however, any edits to it will get removed if the file is opened in a newer version of Excel. Learn more: https://go.microsoft.com/fwlink/?linkid=870924
Comment:
    Correspondiente a 3.600.000 euros.
Tipo de cambio del 15 de diciembre de 2025.</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Ingrid María Badilla Fallas</author>
    <author>tc={375A4198-D32A-4A00-9375-D3A2DCAC95E3}</author>
    <author>tc={1BC89BC6-3700-47BF-B565-03705A22E4EF}</author>
    <author>tc={F60D865D-CFF5-41EF-A66F-87B82597CD29}</author>
    <author>tc={BBA24C5F-72EC-4420-A621-BBBF68568569}</author>
    <author>tc={AB0598CB-7A09-48F8-846F-1F9500325FB2}</author>
    <author>tc={67F753FF-0D81-4F43-AA6A-ED02719B009C}</author>
    <author>Adriana Lobo Castellón</author>
    <author>tc={5C177A30-5EB2-4CBD-BEA1-512330EE3484}</author>
    <author>tc={9FC69426-B30B-4F3F-9E94-DB893B602F2F}</author>
    <author>tc={2B7AD0D4-2DF0-4824-83C8-CA37569C7441}</author>
    <author>tc={BE70295B-777D-4CA5-81B1-0FF2F78EAEC8}</author>
  </authors>
  <commentList>
    <comment ref="O2" authorId="0" shapeId="0" xr:uid="{ABFF95F8-20C3-43D3-8F97-BFFE947D5D73}">
      <text>
        <r>
          <rPr>
            <sz val="9"/>
            <color indexed="81"/>
            <rFont val="Tahoma"/>
            <family val="2"/>
          </rPr>
          <t xml:space="preserve">Según la Política Pública para el Sector Agropecuario Costarricense 2023-2032, conformada por cuatro ejes estratégicos.
</t>
        </r>
      </text>
    </comment>
    <comment ref="P2" authorId="0" shapeId="0" xr:uid="{99D8B1BE-7499-4305-8006-9968F1D01473}">
      <text>
        <r>
          <rPr>
            <sz val="9"/>
            <color indexed="81"/>
            <rFont val="Tahoma"/>
            <family val="2"/>
          </rPr>
          <t xml:space="preserve">1. Fin de la pobreza.
2. Hambre cero.
5. Igualdad de género.
6. Agua limpia y saneamiento.
8. Trabajo decente y crecimiento económico.
12. Producción y consumo responsables.
</t>
        </r>
      </text>
    </comment>
    <comment ref="Q2" authorId="0" shapeId="0" xr:uid="{31EBBE95-05FE-4DA9-8A0A-E9C628446332}">
      <text>
        <r>
          <rPr>
            <b/>
            <sz val="9"/>
            <color indexed="81"/>
            <rFont val="Tahoma"/>
            <family val="2"/>
          </rPr>
          <t xml:space="preserve">Bilateral: </t>
        </r>
        <r>
          <rPr>
            <sz val="9"/>
            <color indexed="81"/>
            <rFont val="Tahoma"/>
            <family val="2"/>
          </rPr>
          <t>Cooperación Sur-Sur: Tipo de cooperación internacional que consiste en el intercambio de experiencias técnicas, conocimientos, tecnologías y habilidades entre los países en desarrollo, como apoyo y complemento a sus objetivos de desarrollo nacional, regional, sectorial e institucional.</t>
        </r>
        <r>
          <rPr>
            <b/>
            <sz val="9"/>
            <color indexed="81"/>
            <rFont val="Tahoma"/>
            <family val="2"/>
          </rPr>
          <t xml:space="preserve">
Multilateral: </t>
        </r>
        <r>
          <rPr>
            <sz val="9"/>
            <color indexed="81"/>
            <rFont val="Tahoma"/>
            <family val="2"/>
          </rPr>
          <t xml:space="preserve">Cooperación Norte-Sur: Tipo de cooperación que se da entre un país desarrollado y otro en vías de desarrollo o de menor nivel de desarrollo, así como la que es otorgada por entidades multilaterales, sean bancos de desarrollo u organismos internacionales. 
</t>
        </r>
        <r>
          <rPr>
            <b/>
            <sz val="9"/>
            <color indexed="81"/>
            <rFont val="Tahoma"/>
            <family val="2"/>
          </rPr>
          <t xml:space="preserve">Triangular: </t>
        </r>
        <r>
          <rPr>
            <sz val="9"/>
            <color indexed="81"/>
            <rFont val="Tahoma"/>
            <family val="2"/>
          </rPr>
          <t>Mecanismo de financiamiento que potencia la cooperación sur-sur y que consiste en la asociación de un cooperante tradicional (sea bilateral y/o multilateral) y de un país en vías de desarrollo otorgante de cooperación técnica, para concurrir conjuntamente en acciones de cooperación a favor de un tercer o más países en desarrollo.</t>
        </r>
      </text>
    </comment>
    <comment ref="R2" authorId="0" shapeId="0" xr:uid="{1A4D1A68-9A1C-4B2C-B257-D0D7FF426A65}">
      <text>
        <r>
          <rPr>
            <b/>
            <sz val="9"/>
            <color indexed="81"/>
            <rFont val="Tahoma"/>
            <family val="2"/>
          </rPr>
          <t xml:space="preserve">Decreto Ejecutivo No. 43951-PLAN-RE, se entiende por: </t>
        </r>
        <r>
          <rPr>
            <sz val="9"/>
            <color indexed="81"/>
            <rFont val="Tahoma"/>
            <family val="2"/>
          </rPr>
          <t xml:space="preserve">
</t>
        </r>
        <r>
          <rPr>
            <b/>
            <sz val="9"/>
            <color indexed="81"/>
            <rFont val="Tahoma"/>
            <family val="2"/>
          </rPr>
          <t>a) Cooperación técnica:</t>
        </r>
        <r>
          <rPr>
            <sz val="9"/>
            <color indexed="81"/>
            <rFont val="Tahoma"/>
            <family val="2"/>
          </rPr>
          <t xml:space="preserve"> Es la adaptación y adopción de conocimientos, capacidades, habilidades, experiencias, recursos y nuevas técnicas y tecnologías que los países no poseen o no pueden movilizar; aportados u ofrecidos por los países, las agencias y organismos de cooperación en forma no reembolsable para emprender actividades de desarrollo. Las actividades realizadas bajo este tipo de cooperación suelen ser envío de expertos, seminarios, talleres, capacitación y cursos de corta duración.
</t>
        </r>
        <r>
          <rPr>
            <b/>
            <sz val="9"/>
            <color indexed="81"/>
            <rFont val="Tahoma"/>
            <family val="2"/>
          </rPr>
          <t>b) Cooperación financiera no reembolsable:</t>
        </r>
        <r>
          <rPr>
            <sz val="9"/>
            <color indexed="81"/>
            <rFont val="Tahoma"/>
            <family val="2"/>
          </rPr>
          <t xml:space="preserve"> Es la cooperación ofrecida por fuentes bilaterales y multilaterales al país, mediante la asignación de recursos financieros que no se reintegran, con el objeto de apoyar y acompañar programas y proyectos de desarrollo.</t>
        </r>
      </text>
    </comment>
    <comment ref="H5" authorId="0" shapeId="0" xr:uid="{EBBBD628-69FF-45C9-9367-AF5AA1B46CF9}">
      <text>
        <r>
          <rPr>
            <sz val="9"/>
            <color indexed="81"/>
            <rFont val="Tahoma"/>
            <family val="2"/>
          </rPr>
          <t>Guatemala, El Salvador, Honduras, Nicaragua, Costa Rica y Panamá.</t>
        </r>
      </text>
    </comment>
    <comment ref="I5" authorId="1" shapeId="0" xr:uid="{375A4198-D32A-4A00-9375-D3A2DCAC95E3}">
      <text>
        <r>
          <rPr>
            <sz val="11"/>
            <color indexed="8"/>
            <rFont val="Calibri"/>
            <family val="2"/>
          </rPr>
          <t>[Threaded comment]
Your version of Excel allows you to read this threaded comment; however, any edits to it will get removed if the file is opened in a newer version of Excel. Learn more: https://go.microsoft.com/fwlink/?linkid=870924
Comment:
    (Donación para equipo)</t>
        </r>
      </text>
    </comment>
    <comment ref="H8" authorId="0" shapeId="0" xr:uid="{7DA36492-3CF3-4E38-95B0-48124E285368}">
      <text>
        <r>
          <rPr>
            <sz val="9"/>
            <color indexed="81"/>
            <rFont val="Tahoma"/>
            <family val="2"/>
          </rPr>
          <t>Argentina, Brasil, Chile, Colombia, Panamá, Perú, Uruguay y Costa Rica.</t>
        </r>
      </text>
    </comment>
    <comment ref="I8" authorId="2" shapeId="0" xr:uid="{1BC89BC6-3700-47BF-B565-03705A22E4EF}">
      <text>
        <r>
          <rPr>
            <sz val="11"/>
            <color indexed="8"/>
            <rFont val="Calibri"/>
            <family val="2"/>
          </rPr>
          <t>[Threaded comment]
Your version of Excel allows you to read this threaded comment; however, any edits to it will get removed if the file is opened in a newer version of Excel. Learn more: https://go.microsoft.com/fwlink/?linkid=870924
Comment:
    Monto en Euros: 700.000,00
Tipo de cambio del BCCR al 15 de diciembre del 2025 (USD 1,17450)</t>
        </r>
      </text>
    </comment>
    <comment ref="J8" authorId="3" shapeId="0" xr:uid="{F60D865D-CFF5-41EF-A66F-87B82597CD29}">
      <text>
        <r>
          <rPr>
            <sz val="11"/>
            <color indexed="8"/>
            <rFont val="Calibri"/>
            <family val="2"/>
          </rPr>
          <t>[Threaded comment]
Your version of Excel allows you to read this threaded comment; however, any edits to it will get removed if the file is opened in a newer version of Excel. Learn more: https://go.microsoft.com/fwlink/?linkid=870924
Comment:
    En el caso del SENASA en especie (salarios de involucrados para la ejecución de la iniciativa).</t>
        </r>
      </text>
    </comment>
    <comment ref="I9" authorId="4" shapeId="0" xr:uid="{BBA24C5F-72EC-4420-A621-BBBF68568569}">
      <text>
        <r>
          <rPr>
            <sz val="11"/>
            <color indexed="8"/>
            <rFont val="Calibri"/>
            <family val="2"/>
          </rPr>
          <t>[Threaded comment]
Your version of Excel allows you to read this threaded comment; however, any edits to it will get removed if the file is opened in a newer version of Excel. Learn more: https://go.microsoft.com/fwlink/?linkid=870924
Comment:
    €200 millones de euros (aprox. US$226,640,000, según BCCR de 2 de diciembre de 2021, 1,1332 EUA dólares por Euro).</t>
        </r>
      </text>
    </comment>
    <comment ref="J9" authorId="5" shapeId="0" xr:uid="{AB0598CB-7A09-48F8-846F-1F9500325FB2}">
      <text>
        <r>
          <rPr>
            <sz val="11"/>
            <color indexed="8"/>
            <rFont val="Calibri"/>
            <family val="2"/>
          </rPr>
          <t>[Threaded comment]
Your version of Excel allows you to read this threaded comment; however, any edits to it will get removed if the file is opened in a newer version of Excel. Learn more: https://go.microsoft.com/fwlink/?linkid=870924
Comment:
    En especie (salarios de los involucrados en la ejecución del proyecto).</t>
        </r>
      </text>
    </comment>
    <comment ref="K9" authorId="6" shapeId="0" xr:uid="{67F753FF-0D81-4F43-AA6A-ED02719B009C}">
      <text>
        <r>
          <rPr>
            <sz val="11"/>
            <color indexed="8"/>
            <rFont val="Calibri"/>
            <family val="2"/>
          </rPr>
          <t>[Threaded comment]
Your version of Excel allows you to read this threaded comment; however, any edits to it will get removed if the file is opened in a newer version of Excel. Learn more: https://go.microsoft.com/fwlink/?linkid=870924
Comment:
    €200 millones de euros (aprox. US$226,640,000, según BCCR de 2 de diciembre de 2021, 1,1332 EUA dólares por Euro).</t>
        </r>
      </text>
    </comment>
    <comment ref="H10" authorId="0" shapeId="0" xr:uid="{3BFF058A-0868-4DEF-9CEA-6ED1E59B05B0}">
      <text>
        <r>
          <rPr>
            <sz val="9"/>
            <color indexed="81"/>
            <rFont val="Tahoma"/>
            <family val="2"/>
          </rPr>
          <t>México, Belice, Guatemala, El Salvador, Honduras, Nicaragua, Costa Rica, Panamá y la República Dominicana.</t>
        </r>
      </text>
    </comment>
    <comment ref="B11" authorId="7" shapeId="0" xr:uid="{A255A74C-4693-4167-B16D-3F90242B742C}">
      <text>
        <r>
          <rPr>
            <sz val="11"/>
            <color indexed="8"/>
            <rFont val="Calibri"/>
            <family val="2"/>
          </rPr>
          <t>Antes Proyecto semilla (PPG/716) STDF/PG/716 Fomento de la capacidad para el análisis de riesgos de inocuidad alimentaria en América Latina, dic. 2020-dic.2022).</t>
        </r>
      </text>
    </comment>
    <comment ref="B12" authorId="8" shapeId="0" xr:uid="{5C177A30-5EB2-4CBD-BEA1-512330EE3484}">
      <text>
        <r>
          <rPr>
            <sz val="11"/>
            <color indexed="8"/>
            <rFont val="Calibri"/>
            <family val="2"/>
          </rPr>
          <t>[Threaded comment]
Your version of Excel allows you to read this threaded comment; however, any edits to it will get removed if the file is opened in a newer version of Excel. Learn more: https://go.microsoft.com/fwlink/?linkid=870924
Comment:
    Antes de su aprobación se llamó Prevención de Influenza Aviar de Alta Patogenicidad (IAAP) en los países miembros del OIRSA</t>
        </r>
      </text>
    </comment>
    <comment ref="H12" authorId="0" shapeId="0" xr:uid="{FC6B988E-9981-47B6-8109-6D07F00CB923}">
      <text>
        <r>
          <rPr>
            <sz val="9"/>
            <color indexed="81"/>
            <rFont val="Tahoma"/>
            <family val="2"/>
          </rPr>
          <t>Belice, El Salvador, Guatemala, Honduras, Panamá, República Dominicana y Costa Rica.</t>
        </r>
      </text>
    </comment>
    <comment ref="I12" authorId="0" shapeId="0" xr:uid="{B148AE6D-5971-466E-A182-480EB81A0D2E}">
      <text>
        <r>
          <rPr>
            <sz val="9"/>
            <color indexed="81"/>
            <rFont val="Tahoma"/>
            <family val="2"/>
          </rPr>
          <t>Cantidad solicitada al STDF:
$985 688 (dólares estadounidenses)
Cantidad aportada por los socios implementadores:
$176 300 (dólares estadounidenses)</t>
        </r>
        <r>
          <rPr>
            <b/>
            <sz val="9"/>
            <color indexed="81"/>
            <rFont val="Tahoma"/>
            <charset val="1"/>
          </rPr>
          <t xml:space="preserve">
</t>
        </r>
      </text>
    </comment>
    <comment ref="J12" authorId="0" shapeId="0" xr:uid="{13A3B3E6-DFAF-4079-ABF7-1D244A346EFA}">
      <text>
        <r>
          <rPr>
            <sz val="9"/>
            <color indexed="81"/>
            <rFont val="Tahoma"/>
            <family val="2"/>
          </rPr>
          <t>Contribución de los países beneficiarios al Proyecto, como contrapartida países (especie o financiero).</t>
        </r>
      </text>
    </comment>
    <comment ref="I13" authorId="7" shapeId="0" xr:uid="{7A75414F-F292-4876-9768-780FD823C702}">
      <text>
        <r>
          <rPr>
            <sz val="11"/>
            <color indexed="8"/>
            <rFont val="Calibri"/>
            <family val="2"/>
          </rPr>
          <t xml:space="preserve">Los gastos derivados de la implementación del SICE por parte del SAG serán asumidos por este último, incluyendo el soporte técnico y cualquier otro costo adicional que pueda surgir durante el proceso. En este sentido, el SENASA queda exonerado de cualquier obligación de desembolso monetario y de cualquier responsabilidad frente a terceros por el uso indebido del Sistema. </t>
        </r>
      </text>
    </comment>
    <comment ref="J13" authorId="7" shapeId="0" xr:uid="{B69DF017-24DA-40A5-B72E-923C17641293}">
      <text>
        <r>
          <rPr>
            <sz val="11"/>
            <color indexed="8"/>
            <rFont val="Calibri"/>
            <family val="2"/>
          </rPr>
          <t>Donación (compartir la experiencia y el código fuente del SICE con el SAG).</t>
        </r>
      </text>
    </comment>
    <comment ref="K13" authorId="7" shapeId="0" xr:uid="{F4E9DF3B-C012-4762-BAF8-A0ADCAE867D3}">
      <text>
        <r>
          <rPr>
            <sz val="11"/>
            <color indexed="8"/>
            <rFont val="Calibri"/>
            <family val="2"/>
          </rPr>
          <t xml:space="preserve">Los gastos derivados de la implementación del SICE por parte del SAG serán asumidos por este último, incluyendo el soporte técnico y cualquier otro costo adicional que pueda surgir durante el proceso. En este sentido, el SENASA queda exonerado de cualquier obligación de desembolso monetario y de cualquier responsabilidad frente a terceros por el uso indebido del Sistema. </t>
        </r>
      </text>
    </comment>
    <comment ref="I15" authorId="9" shapeId="0" xr:uid="{C483F1FE-D4F2-47CF-BCAA-D720DA352DD4}">
      <text>
        <r>
          <rPr>
            <sz val="11"/>
            <color indexed="8"/>
            <rFont val="Calibri"/>
            <family val="2"/>
          </rPr>
          <t>[Threaded comment]
Your version of Excel allows you to read this threaded comment; however, any edits to it will get removed if the file is opened in a newer version of Excel. Learn more: https://go.microsoft.com/fwlink/?linkid=870924
Comment:
    € 98,829.62
$ 116,065.5
(tipo de cambio BCCR 8 setiembre de 2025,€1 por $1,1744).</t>
        </r>
      </text>
    </comment>
    <comment ref="J15" authorId="10" shapeId="0" xr:uid="{EA5E3F9C-781F-4B18-9CF7-757A7796E79A}">
      <text>
        <r>
          <rPr>
            <sz val="11"/>
            <color indexed="8"/>
            <rFont val="Calibri"/>
            <family val="2"/>
          </rPr>
          <t>[Threaded comment]
Your version of Excel allows you to read this threaded comment; however, any edits to it will get removed if the file is opened in a newer version of Excel. Learn more: https://go.microsoft.com/fwlink/?linkid=870924
Comment:
    €767 054,82 $900,829.2 (tipo de cambio BCCR 8 setiembre de 2025,€1 por $1,1744).</t>
        </r>
      </text>
    </comment>
    <comment ref="K15" authorId="11" shapeId="0" xr:uid="{2D15C528-4D6E-403B-9748-5F318BE54963}">
      <text>
        <r>
          <rPr>
            <sz val="11"/>
            <color indexed="8"/>
            <rFont val="Calibri"/>
            <family val="2"/>
          </rPr>
          <t>[Threaded comment]
Your version of Excel allows you to read this threaded comment; however, any edits to it will get removed if the file is opened in a newer version of Excel. Learn more: https://go.microsoft.com/fwlink/?linkid=870924
Comment:
    €865 884,44 $1,016,894,7 (tipo de cambio BCCR 8 setiembre de 2025,€1 por $1,1744).</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Ingrid María Badilla Fallas</author>
    <author>Carmen Oviedo Bonilla</author>
  </authors>
  <commentList>
    <comment ref="O2" authorId="0" shapeId="0" xr:uid="{E2C7CC39-BD2C-4AD3-BF91-C8B87712331D}">
      <text>
        <r>
          <rPr>
            <sz val="9"/>
            <color indexed="81"/>
            <rFont val="Tahoma"/>
            <family val="2"/>
          </rPr>
          <t xml:space="preserve">Según la Política Pública para el Sector Agropecuario Costarricense 2023-2032, conformada por cuatro ejes estratégicos.
</t>
        </r>
      </text>
    </comment>
    <comment ref="P2" authorId="0" shapeId="0" xr:uid="{514FA108-1DC4-4AE8-9339-812910CFFA7A}">
      <text>
        <r>
          <rPr>
            <sz val="9"/>
            <color indexed="81"/>
            <rFont val="Tahoma"/>
            <family val="2"/>
          </rPr>
          <t xml:space="preserve">1. Fin de la pobreza.
2. Hambre cero.
5. Igualdad de género.
6. Agua limpia y saneamiento.
8. Trabajo decente y crecimiento económico.
12. Producción y consumo responsables.
</t>
        </r>
      </text>
    </comment>
    <comment ref="Q2" authorId="0" shapeId="0" xr:uid="{B3E4E4D4-39D7-4EF3-A21E-DFCA69A46AB6}">
      <text>
        <r>
          <rPr>
            <b/>
            <sz val="9"/>
            <color indexed="81"/>
            <rFont val="Tahoma"/>
            <family val="2"/>
          </rPr>
          <t xml:space="preserve">Bilateral: </t>
        </r>
        <r>
          <rPr>
            <sz val="9"/>
            <color indexed="81"/>
            <rFont val="Tahoma"/>
            <family val="2"/>
          </rPr>
          <t>Cooperación Sur-Sur: Tipo de cooperación internacional que consiste en el intercambio de experiencias técnicas, conocimientos, tecnologías y habilidades entre los países en desarrollo, como apoyo y complemento a sus objetivos de desarrollo nacional, regional, sectorial e institucional.</t>
        </r>
        <r>
          <rPr>
            <b/>
            <sz val="9"/>
            <color indexed="81"/>
            <rFont val="Tahoma"/>
            <family val="2"/>
          </rPr>
          <t xml:space="preserve">
Multilateral: </t>
        </r>
        <r>
          <rPr>
            <sz val="9"/>
            <color indexed="81"/>
            <rFont val="Tahoma"/>
            <family val="2"/>
          </rPr>
          <t xml:space="preserve">Cooperación Norte-Sur: Tipo de cooperación que se da entre un país desarrollado y otro en vías de desarrollo o de menor nivel de desarrollo, así como la que es otorgada por entidades multilaterales, sean bancos de desarrollo u organismos internacionales. 
</t>
        </r>
        <r>
          <rPr>
            <b/>
            <sz val="9"/>
            <color indexed="81"/>
            <rFont val="Tahoma"/>
            <family val="2"/>
          </rPr>
          <t xml:space="preserve">Triangular: </t>
        </r>
        <r>
          <rPr>
            <sz val="9"/>
            <color indexed="81"/>
            <rFont val="Tahoma"/>
            <family val="2"/>
          </rPr>
          <t>Mecanismo de financiamiento que potencia la cooperación sur-sur y que consiste en la asociación de un cooperante tradicional (sea bilateral y/o multilateral) y de un país en vías de desarrollo otorgante de cooperación técnica, para concurrir conjuntamente en acciones de cooperación a favor de un tercer o más países en desarrollo.</t>
        </r>
      </text>
    </comment>
    <comment ref="R2" authorId="0" shapeId="0" xr:uid="{FB9C0283-3A2B-476C-88C3-F3647DD98E68}">
      <text>
        <r>
          <rPr>
            <b/>
            <sz val="9"/>
            <color indexed="81"/>
            <rFont val="Tahoma"/>
            <family val="2"/>
          </rPr>
          <t xml:space="preserve">Decreto Ejecutivo No. 43951-PLAN-RE, se entiende por: </t>
        </r>
        <r>
          <rPr>
            <sz val="9"/>
            <color indexed="81"/>
            <rFont val="Tahoma"/>
            <family val="2"/>
          </rPr>
          <t xml:space="preserve">
</t>
        </r>
        <r>
          <rPr>
            <b/>
            <sz val="9"/>
            <color indexed="81"/>
            <rFont val="Tahoma"/>
            <family val="2"/>
          </rPr>
          <t>a) Cooperación técnica:</t>
        </r>
        <r>
          <rPr>
            <sz val="9"/>
            <color indexed="81"/>
            <rFont val="Tahoma"/>
            <family val="2"/>
          </rPr>
          <t xml:space="preserve"> Es la adaptación y adopción de conocimientos, capacidades, habilidades, experiencias, recursos y nuevas técnicas y tecnologías que los países no poseen o no pueden movilizar; aportados u ofrecidos por los países, las agencias y organismos de cooperación en forma no reembolsable para emprender actividades de desarrollo. Las actividades realizadas bajo este tipo de cooperación suelen ser envío de expertos, seminarios, talleres, capacitación y cursos de corta duración.
</t>
        </r>
        <r>
          <rPr>
            <b/>
            <sz val="9"/>
            <color indexed="81"/>
            <rFont val="Tahoma"/>
            <family val="2"/>
          </rPr>
          <t>b) Cooperación financiera no reembolsable:</t>
        </r>
        <r>
          <rPr>
            <sz val="9"/>
            <color indexed="81"/>
            <rFont val="Tahoma"/>
            <family val="2"/>
          </rPr>
          <t xml:space="preserve"> Es la cooperación ofrecida por fuentes bilaterales y multilaterales al país, mediante la asignación de recursos financieros que no se reintegran, con el objeto de apoyar y acompañar programas y proyectos de desarrollo.</t>
        </r>
      </text>
    </comment>
    <comment ref="E16" authorId="1" shapeId="0" xr:uid="{207C63A8-20D8-4578-90CA-D7719DAD38C1}">
      <text>
        <r>
          <rPr>
            <b/>
            <sz val="9"/>
            <color indexed="81"/>
            <rFont val="Tahoma"/>
            <family val="2"/>
          </rPr>
          <t>Aprobado en la IV Reunión de la Comisión Mixta de
Cooperación entre Perú y Costa Rica, celebrada el 17 de octubre de 2024</t>
        </r>
      </text>
    </comment>
  </commentList>
</comments>
</file>

<file path=xl/sharedStrings.xml><?xml version="1.0" encoding="utf-8"?>
<sst xmlns="http://schemas.openxmlformats.org/spreadsheetml/2006/main" count="993" uniqueCount="510">
  <si>
    <t>UNIDAD DE COOPERACIÓN INTERNACIONAL
Proyectos de Cooperación Internacional</t>
  </si>
  <si>
    <t>Posición</t>
  </si>
  <si>
    <t>Nombre del proyecto</t>
  </si>
  <si>
    <t>Objetivo</t>
  </si>
  <si>
    <t>Institución Nacional Responsable</t>
  </si>
  <si>
    <t>Fuente Cooperante
Internacional</t>
  </si>
  <si>
    <t>Período de Ejecución</t>
  </si>
  <si>
    <t xml:space="preserve">Estado
</t>
  </si>
  <si>
    <t>Alcance Geográfico</t>
  </si>
  <si>
    <t>Aporte Cooperante en US$</t>
  </si>
  <si>
    <t xml:space="preserve">Aporte Institucional en US$ </t>
  </si>
  <si>
    <t>Total</t>
  </si>
  <si>
    <t>Resultados</t>
  </si>
  <si>
    <t>Seguimiento / Observaciones</t>
  </si>
  <si>
    <t>Temática Principal</t>
  </si>
  <si>
    <t>Eje Estratégico</t>
  </si>
  <si>
    <t>Objetivo Desarrollo Sostenible (ODS)</t>
  </si>
  <si>
    <t>Tipo de Cooperación</t>
  </si>
  <si>
    <t>Modalidad de Cooperación</t>
  </si>
  <si>
    <t>Contacto Técnico</t>
  </si>
  <si>
    <t>Escuelas de Campo como metodología de extensión participativa para apoyar la transición de las personas productoras hacia una agricultura sostenible  en Costa Rica y El Salvador.</t>
  </si>
  <si>
    <t>Brindar, con equidad e igualdad de oportunidades, acompañamiento a las personas beneficiarias de este proyecto (productores, productoras, técnicos, docentes y estudiantes) en la transición hacia una agricultura sostenible.</t>
  </si>
  <si>
    <t>Universidad de Córdoba de España (UCO)
Escuela Nacional de Agricultura de El Salvador (ENA)
MAG (DNEA)</t>
  </si>
  <si>
    <t>Fondo de Cooperación Triangular UE - Costa Rica - América Latina y el Caribe - En el marco de Adelante 2</t>
  </si>
  <si>
    <t>2024-2025</t>
  </si>
  <si>
    <t>Ejecutado</t>
  </si>
  <si>
    <t>Costa Rica 
España
Universidad de Córdoba de España (UCO)
El Salvador
Escuela Nacional de Agricultura de El Salvador (ENA)</t>
  </si>
  <si>
    <t>1. Desarrollar pilotos de Escuelas de Campo (ECAS) para la producción de bioinsumos en biofábricas instaladas por el MAG de Costa Rica y la ENA de El Salvador.
2. Desarrollar y fortalecer capacidades, habilidades y destrezas de personas productoras, técnicos, docentes, y estudiantes en la elaboración y uso de bioinsumos y generar el intercambio de experiencias.
3. Aplicar un diagnóstico técnico y de capacidades personales a integrantes de las ECAS-bioinsumos, Sistematizar el proceso y generar una guía metodológica.</t>
  </si>
  <si>
    <t xml:space="preserve">Nueva serie de boletines técnico-pedagógicos dirigidos a personas productoras y personal técnico, en los temas de: a) Producción y Uso de Microorganismos de Montaña (MM). b) Pruebas de Calidad para MM. c) Microbiología de Suelos. d) Elaboración de Biocarbón (biochar). e) Método JADAM.
Se realizaron ceremonias de graduación el 14 de octubre en Cahuita, Talamanca, y el 16 de octubre en Naranjo, Alajuela; en donde 49 personas productoras culminaron su proceso formativo en las Escuelas de Campo (ECAS-bioinsumos), fortaleciendo las capacidades en la producción y uso de bioinsumos para una agricultura sostenible.
El MAG pone a disposición del público dos productos estratégicos que reflejan el conocimiento construido junto a las personas productoras y el compromiso institucional con una agricultura más sostenible, resiliente e integral, a saber: a) Guía de bioinsumos con saberes de las Escuelas de Campo y b) Sistematización del proyecto ECAS-bioinsumos; ambas herramientas se consolidan de referencia para los servicios de extensión, las personas productoras y otros actores del sector agropecuario interesados en promover la transición hacia sistemas productivos más sostenibles, resilientes y respetuosos del conocimiento local.
Estos materiales se encuentran disponibles para consulta y descarga en la biblioteca virtual del MAG:
https://www.mag.go.cr/bibliotecavirtual/C20-9011.pdf
https://www.mag.go.cr/bibliotecavirtual/C20-9015.pdf
</t>
  </si>
  <si>
    <t>Desarrollo de capacidades.</t>
  </si>
  <si>
    <t>3. Productividad y sostenibilidad</t>
  </si>
  <si>
    <t>1, 2, 6, 8 y 12</t>
  </si>
  <si>
    <t>Triangular</t>
  </si>
  <si>
    <t>Ambas</t>
  </si>
  <si>
    <r>
      <rPr>
        <b/>
        <sz val="12"/>
        <color rgb="FF000000"/>
        <rFont val="Times New Roman"/>
      </rPr>
      <t xml:space="preserve">Luis Zamora
</t>
    </r>
    <r>
      <rPr>
        <sz val="12"/>
        <color rgb="FF000000"/>
        <rFont val="Times New Roman"/>
      </rPr>
      <t>Correo electrónico:
lzamora@mag.go.cr</t>
    </r>
  </si>
  <si>
    <t>Acelerar la transición a una economía neta cero y positiva para la naturaleza en Costa Rica.</t>
  </si>
  <si>
    <t>Apoyar la implementación del Plan Nacional de Descarbonización reforzando la integración de la descarbonización y la biodiversidad, identificando acciones para la fase 2023-2050 del PND, y desarrollando una serie de «habilitadores» que buscan acelerar la descarbonización, integrar la naturaleza e incorporar la acción de género.</t>
  </si>
  <si>
    <t>MAG-MINAE</t>
  </si>
  <si>
    <t>Fondo Mundial para el Medio Ambiente (GEF)
Organización de las Naciones Unidas para la Alimentación y la Agricultura (FAO)
Programa de las Naciones Unidas para el Desarrollo (PNUD)
Fundecooperación para el Desarrollo Sostenible</t>
  </si>
  <si>
    <t>2025-2030</t>
  </si>
  <si>
    <t>Ejecución</t>
  </si>
  <si>
    <t>Nacional</t>
  </si>
  <si>
    <t>1. Las agendas de descarbonización y biodiversidad se integran y financian para las etapas de «inflexión» (2023-2030) del Plan Nacional de Descarbonización.
2. El sector industrial está comprometido y está tomando medidas para avanzar hacia una vía de descarbonización positiva para la naturaleza.
3. El sector AFOLU está comprometido y está tomando medidas para avanzar hacia una vía de descarbonización positiva para la naturaleza.</t>
  </si>
  <si>
    <t>1. El resultado 1 es desarrollado entre PNUMA y FAO, resultado 2 por el PNUMA y el 3 por FAO.
2. En el marco de la implementación del Proyecto GEF 8 NZNP de Costa Rica, se están realizando ajustes finales en el presupuesto, el plan de adquisiciones, el plan de trabajo y el ProDoc, para asegurar que reflejen las prioridades de ambas agencias FAO-PNUMA  y su trabajo con el país. Estos ajustes son requisitos para la firma del OPA (Acuerdo Operacional de Cooperación) con la entidad ejecutora FUNDECOOPERACIÓN. FAO estima que el OPA podría estar firmándose para finales de Octubre 2025, y paralelamente se estaría realizando el taller de lanzamiento oficial del Proyecto con la firma de este documento. 
3. Durante la semana del 24 de noviembre se realizó el primer taller del proyecto con la participación de autoridades de los Ministerios de Ambiente y Energía más Agricultura y Ganadería (MINAE-MAG), la Organización de las Naciones Unidas para la Alimentación y la Agricultura (FAO), el Programa de las Naciones Unidas para el Medio Ambiente (PNUMA), el Fondo para el Medio Ambiente Mundial (GEF) y Fundecooperación para el Desarrollo Sostenible, como parte del proceso de ejecución del proyecto.
4. Por parte del MAG, se realizó la firma del perfil del proyecto en formato de FAO por parte del señor ministro.
5. Se ha avanzado en la contratación de la persona que está a cargo de la coordinación del proyecto (CTA), por parte de Fundecooperación, como ejecutores. Asimismo, se ha avanzado en la elaboración de TdR para proceder con la contratación de los coordinadores de componentes del proyecto:
* TdR Especialista en biodiversidad y cambio climático para la coordinación del componente 1
* TdR Especialista en industria para la coordinación del componente 2
* TdR Especialista en AFOLU para la coordinación del componente 3
Por parte de FAO, está pendiente la firma del acuerdo con Fundecooperación para la ejecución del proyecto, se espera tenerlo firmado en un mes aproximadamente.</t>
  </si>
  <si>
    <t>Acción climática.</t>
  </si>
  <si>
    <t>Multilateral</t>
  </si>
  <si>
    <r>
      <rPr>
        <b/>
        <sz val="12"/>
        <color rgb="FF000000"/>
        <rFont val="Times New Roman"/>
        <family val="1"/>
      </rPr>
      <t xml:space="preserve">Fernando Vargas Pérez
</t>
    </r>
    <r>
      <rPr>
        <sz val="12"/>
        <color rgb="FF000000"/>
        <rFont val="Times New Roman"/>
        <family val="1"/>
      </rPr>
      <t>Correo electrónico: 
fvargas@mag.go.cr</t>
    </r>
  </si>
  <si>
    <t>Acción regional para mejorar la protección de insectos polinizadores y los servicios de polinización en América Latina y el Caribe (Poli LAC).</t>
  </si>
  <si>
    <t xml:space="preserve">Actores gubernamentales y no gubernamentales en países seleccionados de América Latina y el Caribe amplíen sus prácticas de gestión y gobernanza, basadas en el conocimiento, a nivel local, nacional y regional y que promuevan la conservación de los insectos polinizadores y sus servicios ecosistémicos. </t>
  </si>
  <si>
    <t>MAG-SINAC</t>
  </si>
  <si>
    <t>BMUV de la República Federal de Alemania, a través de IKI
Asociación Costa Rica por Siempre (ACRxS)
GIZ</t>
  </si>
  <si>
    <t>2024-2028</t>
  </si>
  <si>
    <t>Costa Rica (Región  Chorotega) 
Perú, Brasil, México y Paraguay</t>
  </si>
  <si>
    <t>1. Aumentar el conocimiento sobre el estado de los insectos polinizadores en la región y las buenas prácticas asociadas a su bienestar.
2. Fortalecer la normativa y mecanismos de financiamiento para la conservación y manejo sostenible de los insectos polinizadores.
3. Generar buenas prácticas y monitoreo de los insectos polinizadores en paisajes priorizados.</t>
  </si>
  <si>
    <t>1. Procesos participativos
• Para el mapeo de actores, delimitación de criterios técnicos y selección preliminar de sitios a intervenir.
• Participación de actores del sector privado, sector productivo, sector municipal, sector institucional y sociedad civil.
2. 2025 enfocado en diagnósticos y en el campo.
• Desarrollo de diagnósticos de necesidades en política e instrumentos públicos, mecanismos económicos y de
financiamiento.
• Delimitación final de 10 sitios de intervención en el paisaje priorizado.
• Generación de acuerdos con personas propietarias y manejadoras de fincas para la implementación de buenas prácticas.
• Primer lanzamiento de cooperación técnica Sur-Sur.
• Desarrollo de procesos de sensibilización para el monitoreo de insectos polinizadores desde la ciencia ciudadana, así como el monitoreo científico para la generación de una línea base.
3. Cooperación con el sector agropecuario en el paisaje.
- Altos niveles de agrobiodiversidad con interacción de espacios dedicados a la conservación, la ganadería y la agricultura.
- Comité Técnico y Operativo de enlace con 7 agencias de extensión para conocer las necesidades del sector productivo según su contexto.
- Potencial para favorecer el aumento de cobertura forestal, conectividad biológica y uso de buenas prácticas agropecuarias.
- Participación del MAG en espacios de discusión técnica y planificación
4. Fortalecimiento de capacidades en el sector agropecuario.
- Implementación de buenas prácticas para contribuir a las cadenas de valor agropecuario del paisaje en ganadería, café, hortalizas, miel de abeja, cítricos, melón y sandía, caña de azúcar y frutales.
- Cooperación con estructuras de gobernanza local para la implementación de buenas prácticas.
- Capacitar a las partes interesadas del sector productivo en la aplicación de prácticas amigables con los insectos polinizadores.
- Acompañar y brindar apoyo técnico en la aplicación y adaptación de prácticas amigables con los insectos polinizadores.
- Fomentar la colaboración entre las partes en conservación y productores agrícolas para la protección y el uso sostenible de los polinizadores.
5- El proyecto inició este año con una duración prevista de dos años, y se desarrolla en la Península de Nicoya. La intervención se limita a 10 fincas, donde se están implementando buenas prácticas productivas como parte del enfoque territorial.
6- El proyecto se encuentra en su segundo año de ejecución. Actualmente se está llevando a cabo el proceso de inversión en los 10 sitios seleccionados para el año 2026, paralelamente, se está trabajando en la actualización de la Agenda Agroambiental.
7- Se encuentra en fase de implementación, por otra parte se ha iniciado la inversión en 10 sitios de intervención. Asimismo, se avanza en la formulación del Plan de Adaptación con recursos del BID, el cual se espera oficializar antes de mayo mediante un acuerdo del Consejo Agropecuario Nacional (CAN).</t>
  </si>
  <si>
    <t>Buenas prácticas apícolas.</t>
  </si>
  <si>
    <t>1. Modernización de las instituciones del Sector Agro</t>
  </si>
  <si>
    <t>1 y 2</t>
  </si>
  <si>
    <r>
      <rPr>
        <b/>
        <sz val="12"/>
        <color rgb="FF000000"/>
        <rFont val="Times New Roman"/>
        <family val="1"/>
      </rPr>
      <t xml:space="preserve">Mauricio Chacón Navarro
</t>
    </r>
    <r>
      <rPr>
        <sz val="12"/>
        <color rgb="FF000000"/>
        <rFont val="Times New Roman"/>
        <family val="1"/>
      </rPr>
      <t xml:space="preserve">Correo electrónico:
 mchacon@mag.go.cr 
</t>
    </r>
  </si>
  <si>
    <t>Del Campo al Plato: Integración de la biodiversidad en cadenas de valor agroalimentarias</t>
  </si>
  <si>
    <t>Integrar criterios de biodiversidad y servicios ecosistémicos en las cadenas de valor del banano y de la piña.</t>
  </si>
  <si>
    <t xml:space="preserve"> Ministerio Federal Alemán de Medio Ambiente, Protección de la Naturaleza y Seguridad Nuclear (BMUV).</t>
  </si>
  <si>
    <t>2018-2026</t>
  </si>
  <si>
    <t>Costa Rica y República Dominicana</t>
  </si>
  <si>
    <t>1. Incluir criterios de biodiversidad para los cultivos de banano y piña en los estándares nacionales e internacionales y las pautas de adquisiciones de las empresas del sector de alimentos; a la vez que se desarrollan medidas adecuadas para la consolidación de buenas prácticas agrícolas responsables con la biodiversidad, aplicadas en 40.000 hectáreas de fincas bananeras y piñeras; desarrollando además, un sistema de verificación y monitoreo del desempeño para la biodiversidad y programas de capacitación constante. 
2. Desarrollar un Fondo de Innovación para la Biodiversidad y un programa de aceleración de negocios, que apoyen la generación, implementación y ampliación en escala, de medidas respetuosas con la biodiversidad en la producción; haciendo énfasis especial en el uso de medios de producción biológicos. 
3. Realizar un pilotaje, prueba y aplicación de mecanismos financieros de biodiversidad, para la restauración y la protección de ecosistemas naturales y seminaturales en paisajes productivos relacionados en forma armoniosa con corredores biológicos.  
4. Aumentar el nivel de conciencia del sector de alimentos y de los consumidores finales frente al valor de la biodiversidad. Se ha sensibilizado a las empresas de alimentos y los consumidores finales para que expresen su preferencia por comprar banano y piña producidos en condiciones responsables con la biodiversidad, y que reconozcan estos esfuerzos pagando un precio diferenciado por estos productos. 
5. Documentar, sistematizar y divulgar las experiencias a nivel nacional, regional e internacional, presentando en redes y foros regionales e internacionales las buenas prácticas generadas a través del proyecto, involucrando al sector privado activamente. Se ha promovido el impulso de iniciativas para la integración transversal de la biodiversidad en la agricultura, fomentando la implementación de las Metas de Aichi 4,7, 8 y 20, así como de los Objetivos de Desarrollo Sostenible (ODS) (especialmente ODS 6, 12, 14 y 15). 
6. Impulsar la mejora de las condiciones marco para el desarrollo del sector de bioinsumos, desde la elaboración de normativa y estrategias nacionales, disposición de espacios de diálogo e intercambio de experiencias, elaboración de paquetes tecnológicos y mejoramiento en las prácticas sobre los medios de producción de dichos insumos.</t>
  </si>
  <si>
    <t>1.La segunda fase del proyecto ha comenzado, la cual se desarrollará durante un período de dos años. Esta etapa contempla la participación conjunta de Costa Rica y República Dominicana, quienes desempeñarán un papel estratégico en la ejecución de las actividades programadas, conforme a los lineamientos establecidos por las entidades coordinadoras.
2.Por  parte de CONAC se ha divulgado información del concurso de ideas  "Mujeres transformando paisajes productivos" hacia las organizaciones de mujeres y 2 están en el proceso de postulación en la región Caribe y Huetar Norte, esto relativo a un tema de producción de hongos utilizando el rastrojo de piña como sustrato.
3.Se está trabajando en el diseño de la estrategia nacional de bioinsumos y capacitación de 40 extensionistas en el diplomado internacional de bioinsumos con el apoyo del IICA.
4. Está por terminar la capacitación a 40 extensionistas mediante un Diplomado Internacional en Bioinsumos (DIB), desarrollado entre octubre 2025 y marzo 2026. Paralelamente, se continúa avanzando con la elaboración de la Estrategia Nacional de Bioinsumos (ENB), prevista para finalizar también en marzo.
5. El Señor Viceministro Técnico, Fernando Vargas, solicitó al Ministerio Federal de Medio Ambiente, Protección de la Naturaleza, Seguridad Nuclear y Protección del Consumidor (BMUV) la extensión del proyecto hasta diciembre de 2026, con el fin de asegurar la continuidad de las acciones y mantener una participación alineada con las políticas nacionales, ambientales y de desarrollo económico, así como con los principios rectores del Ministerio de Relaciones Exteriores y Culto (MRREEC) y del Ministerio de Planificación y Política Económica (MIDEPLAN).</t>
  </si>
  <si>
    <t xml:space="preserve">Buenas prácticas agrícolas </t>
  </si>
  <si>
    <t>4. Valor agregado y comercialización</t>
  </si>
  <si>
    <t>1, 2, 5 y 8</t>
  </si>
  <si>
    <t>Acompañamiento Técnico para el Desarrollo de Sistemas Importantes del Patrimonio Agrícola Nacional (SIPAN) y Mundial (SIPAM) en Costa Rica.</t>
  </si>
  <si>
    <t xml:space="preserve">Promover condiciones adecuadas para el desarrollo e implementación de las acciones que permitan identificar y conservar sitios que tengan una cultura productiva tradicional, con valor paisajístico y que conserven prácticas agrícolas ancestrales bajo la figura de SIPAN o SIPAM en Costa Rica. </t>
  </si>
  <si>
    <t>MAG-MINAE-INDER-ICT-MCJ-MREC- Municipalidad de Dota Coopedota</t>
  </si>
  <si>
    <t>FAO</t>
  </si>
  <si>
    <t>2020-2026</t>
  </si>
  <si>
    <t xml:space="preserve">Ejecución </t>
  </si>
  <si>
    <t>1. El Gobierno de Costa Rica genera factores para asumir el reto de presentar candidaturas SIPAM.
2. Costa Rica cuenta con sitios SIPAN.</t>
  </si>
  <si>
    <t xml:space="preserve">1. Paralelamente al proceso SIPAN nacional, se está trabajando en la presentación de la candidatura de Dota para ser sitio SIPAM, siendo el café el producto sobre el cual se presentaría la propuesta. Este proceso está a cargo del Comité Local.     
2. El decreto de formalización de la Comisión Nacional SIPAN ya fue oficializado mediante publicación en la Gaceta.                                                                                                                                                                         
3. Con recursos del INDER, por un monto de aproximadamente  ₡22 millones, se está haciendo la gestión para la contratación de un consultor para liderar el proceso de la candidatura del sitio Dota-SIPAM.
4. En el mes de junio del 2023, se programó un webinar con la colaboración de FAO sobre: Chakra Andina y Amazónica, génesis y gobernanza (SIPAM).  
5. El proyecto nacional con recursos de INDER, está en fase de desarrollo por medio de una consultora que ganó la licitación (Grupo Cumbres), bajo la  coordinación del Comité Local de Dota.
6. Para el 2024, se están ejecutando dos proyectos de cooperación internacional que están apoyando el desarrollo del SIPAM-Dota. Uno de estos es un proyecto de cooperación triangular España - Honduras - Costa Rica, con recursos de la Unión Europea (Adelante 2). El otro proyecto es con recursos de FAO.
7. Para el proyecto triangular, está en desarrollo una consultoría para el análisis interno de la información base con la que se cuenta en el país, de respaldo para sustentar la eventual candidatura de Dota como SIPAM.
8. Hay programados 2 webinar dentro del proyecto triangular, uno sobre los SIPAN (experiencia de Ecuador) y relevo generacional en SIPAM.
9. En el mes de marzo del 2025, se estará realizando la visita de campo a España por parte del equipo del MAG y de Honduras, para conocer el SIPAM de Málaga y compartir las experiencias de ambos países. 
10. El proceso de consultoría con el Grupo Cumbres con recursos de INDER, está en fase final del proyecto.
11. La consultoría con grupo cumbres concluyó satisfactoriamente, este trabajo sirve de respaldo para lo que falta para concluir el desarrollo de la candidatura.   
12. El proyecto con recursos de FAO, se está programando para dar inicio en tercer trimestre del 2025. Para este proyecto se cuenta con una persona elegida para realizar la consultoría, se está en proceso de definir los TdR´s  para revisión de la Conasipan y Comité Local. El monto total del proyecto con recursos de FAO es por $10.000.
13. Actualmente se está con los trámites administrativos relacionados con la contratación de consultor de parte de FAO. La persona consultora ya cuenta con información enviada de parte nuestra sobre los procesos que se han realizado. Una vez que concluyan los trámites administrativos, se procederá a dar inicio al proyecto, por un periodo de 3 meses.
14. El consultor dio inicio al desarrollo de la consultoria en el mes de setiembre, esta tiene como finalidad el desarrollo del documento base para la presentación de la candidatura. 
15. El desarrollo de esta consultoría incluye: dos talleres locales con personas de la localidad, visita las fincas productoras de café en el marco del SIPAM, reuniones de seguimiento con el comité local y desarrollo del plan dinámico de conservación.
16. Se tiene programado contar con primer versión de la propuesta de candidatura para finales de diciembre, con una versión ya revisada por las distintas partes para enero del 2026.
17. En el marco del proceso de redacción de la canditura, el documento se encuentra en la face final de revisión del documento de propuesta. Esta revisión la liderá la coordinadora del comité local (jefa de la oficina del MAG de Dota), con el apoyo de FAO.
18. Se espera tener lista la candidatura para finales de abril del 2026.
</t>
  </si>
  <si>
    <t>Buenas prácticas agrícolas.</t>
  </si>
  <si>
    <t>Técnica</t>
  </si>
  <si>
    <r>
      <t xml:space="preserve">Karen Rodríguez López
</t>
    </r>
    <r>
      <rPr>
        <sz val="12"/>
        <color rgb="FF000000"/>
        <rFont val="Times New Roman"/>
        <family val="1"/>
      </rPr>
      <t>Correo electrónico:
krodriguez@mag.go.cr</t>
    </r>
    <r>
      <rPr>
        <b/>
        <sz val="12"/>
        <color rgb="FF000000"/>
        <rFont val="Times New Roman"/>
        <family val="1"/>
      </rPr>
      <t xml:space="preserve">
Adriana Lobo Castellón
</t>
    </r>
    <r>
      <rPr>
        <sz val="12"/>
        <color rgb="FF000000"/>
        <rFont val="Times New Roman"/>
        <family val="1"/>
      </rPr>
      <t>Correo electrónico:
alobo@mag.go.cr</t>
    </r>
  </si>
  <si>
    <t xml:space="preserve">Vías Transformadoras Bajas en Carbono y Resilientes al Clima en Costa Rica (Transforma-Innova). 
</t>
  </si>
  <si>
    <t>Conseguir que las personas involucradas de los sectores relevantes cambien sus sistemas de producción agrícola y azul hacia cadenas de valor sostenibles, biodiversas, bajas en carbono y resilientes al clima, de manera que contribuyan con las NDC de Costa Rica y con su Plan Nacional de Descarbonización.</t>
  </si>
  <si>
    <t>MAG-MINAE-SINAC-INCOPESCA-ICAFE-CORFOGA-CNPL-CORBANA</t>
  </si>
  <si>
    <t>IKI mediante el consorcio conformado por: GIZ, CATIE, PNUD, Fundación CRUSA, Conservación Internacional (CI), Fundación Banco Ambiental (FUNBAM) y Delegación de la UE Costa Rica.</t>
  </si>
  <si>
    <t>2021-2026</t>
  </si>
  <si>
    <t xml:space="preserve">1.) Eficiencia de la gobernanza: marco de referencia político, legal e institucional ajustado; coordinación interinstitucional/ plataformas de cooperación establecidas.
2.) Agricultura sostenible: escalamiento de las NAMAS café y ganadería; NAMA Musáceas encaminadas; productos bajos en emisiones de carbono colocados en los mercados nacionales e internacionales. (6.000 agricultores (café, ganadería y banano) incrementando sus ingresos con la implementación de buenas prácticas.)
3.) Economía Azul: 10 planes de manejo integrados sobre pesca y biodiversidad marina; 36.000ha de manglares conservadas como áreas ricas en carbono; 3 modelos de pescadería bajo manejo sostenible; 2000km2 de redes MPA establecidas.
4.) Financiamiento climático: incentivos financieros establecidos; proyecto de desarrollo facilitado instalado en FUNBAM; plataforma de emparejamiento con MDBs e inversores establecida.
5.) Conocimiento de la conciencia: conocimiento público y sectorial sobre las vías transformacionales mejoradas; experiencias han sido transferidas plataformas de conocimiento internacional, nacional y local.                                                                      
6.) La NAMA café se amplía a 3.750 caficultores adicionales, incluyendo pequeños agricultores, jóvenes y mujeres, y 56 plantas de procesamiento de café.                                                                                                                                                 
7.) Se establece una NAMA de Musáceas en 5.600 ha de 50 fincas piloto.                                                                                
8.) La NAMA ganadería se implementa en 1.569 ha adicionales, incluyendo 150 ganaderos y productores de leche (leche, carne y doble propósito) adicionales, aplicando GAP/GMA de bajas emisiones.                                                                                     
9.) El 30% de los productores y Transformadores beneficiarios de la NAMA-ganadería, tanto para la carne de vacuno como para la leche, están aplicando al menos 2 BPA o BPM de bajas emisiones y que conservan la biodiversidad.                                   
10.) 15% de los productores y transformadores beneficiarios de la NAMA-ganadería, tanto de vacuno como de leche, están implementando al menos 2 BPA o BPM de bajas emisiones y que conservan la biodiversidad.                                                      
11.) La NAMA-Musácea está formalmente consolidada y registrada (12/2022) y MS II.4.2: al menos 10 granjas modelo/piloto y unidades de procesamiento han implementado al menos 2 BPA/BPM bajas en carbono.                                                          
12.) El 70% de los agricultores, ganaderos, productores de leche, pescadores u otros actores de la cadena de valor (el 30% de ellos mujeres) que han recibido una formación equitativa en materia de gestión y vías de producción bajas en carbono, sostenibles y resilientes, aplican efectivamente 2 buenas prácticas transformadoras (12/2025) (liderazgo de GIZ, CATIE sobre NAMAs).                                                                                                                                                                                   
13.)El Sistema MRV para la NAMA-café se ha actualizado y al menos el 30% de los productores y procesadores beneficiarios están implementando al menos 2 BPA o BPM de bajas emisiones, respectivamente.                                                                   
14.) Se ha revisado el sistema MRV para la NAMA- café, se están implementando mejoras y al menos el 15 % de los productores y procesadores beneficiarios están implementando al menos 2 BPA o GMP de bajas emisiones, respectivamente. </t>
  </si>
  <si>
    <t xml:space="preserve">1. En el marco del proyecto se desarrolló el concurso INNOVA-VERDE para el financiamiento de iniciativas innovadoras que reduzcan emisiones de carbono y otros gases de efecto invernadero (GEI) de este sector productivo. El concurso INNOVA-VERDE premiara ideas en dos líneas temáticas: 
• Escalabilidad: Se buscan propuestas que permitan la escalabilidad de tecnologías ya comprobadas empírica y científicamente de manera que aumenten significativamente la cantidad de fincas/productores y/o agentes de la cadena de valor, que adopten estas tecnologías. 
• Innovación: También se buscan propuestas e ideas que se centren en el desarrollo y pilotaje de innovaciones y nuevas tecnologías.
De los 23 proyectos ganadores 14 son liderados por mujeres ganaderas de diversas regiones del país. Las ideas ganadoras abarcan proyectos relacionados con ganadería regenerativa, pastoreo racional, cosecha de agua, internet de las cosas y manejo de residuos en diversas regiones de Costa Rica.                                                                                                                        
El concurso -liderado por el MAG, coordinado por la GIZ y ejecutado por Fundecooperación- recibió 205 propuestas de proyectos de todo el país para ser evaluadas según criterios de mitigación de gases de efecto invernadero (GEI), potencial de escalabilidad y replicación, innovación, entre otros. 
2. En febrero del 2025, el MAG en colaboración con Fundecooperación para el Desarrollo Sostenible y con el apoyo de los proyectos de Escalamiento del Fondo de Adaptación y Transforma-Innova de GIZ, coordinó la entrega de materiales e insumos a 19 fincas ganaderas ubicadas en diversos cantones de la Región de Desarrollo Central Oriental. Durante la actividad, se distribuyeron bebederos, mangueras, plásticos, postes y equipamiento para cercas eléctricas, elementos fundamentales para mejorar la eficiencia productiva y fomentar prácticas sostenibles en la ganadería. 
3. En abril se llevó a cabo el  la ceremonia de premiación del Concurso de Ideas INNOVA-VERDE. La tercera edición del concurso está dirigida a pequeñas y medianas empresas así como fincas lideradas por organizaciones, asociaciones y familias indígenas. El concurso distribuyó 150 mil euros (aproximadamente 82 millones de colones) entre 22 propuestas ganadoras con fondos no reembolsables para el desarrollo de soluciones innovadoras y sostenibles para la producción de banano, plátano, abacá y otras musáceas. Las personas ganadoras, en su mayoría provenientes de la provincia de Limón, tendrán la oportunidad de implementar los fondos junto a una contrapartida personal por el mismo monto para implementar su proyecto de innovación, en el marco de la NAMA Musáceas, la cual se apoya con este proyecto.
4. El proyecto está en ejecución y avanza satisfactoriamente, con finalización prevista para junio del próximo año; el trabajo técnico concluirá en febrero, aunque se contempla una posible ampliación. Actualmente se trabaja en la biofábrica, parcelas demostrativas en café y el diseño de un mecanismo financiero que integra fondos no reembolsables al programa de banca para el desarrollo. En el componente de ganadería, se está desarrollando la fase de capacitación.
5. El proyecto finalizará en agosto del próximo año. Actualmente se están planificando capacitaciones para todos los productores de café. Además, se está impulsando el desarrollo de biofábricas y, en el caso de musáceas, se está trabajando en el pilotaje. De manera general, está en elaboración el manual de Monitoreo, Reporte y Verificación (MRV). También, se han fortalecido las capacidades de los enlaces regionales en el manejo de Sistemas de Información Geográfica (SIG), en donde se busca dotar a los extensionistas agropecuarios de herramientas tecnológicas avanzadas que permitan optimizar la gestión y producción en fincas y paisajes productivos.
La capacitación inició el 7 de julio con una fase virtual de 10 sesiones y culminó presencialmente los días 23 y 24 de septiembre en las instalaciones del CATIE, en Turrialba. 
Durante el proceso, los participantes adquirieron conocimientos esenciales en:
•	Fundamentos y aplicaciones de los Sistemas de Información Geográfica (SIG).
•	Manejo de software libre para procesamiento y análisis geográfico.
•	Gestión de información georreferenciada para la toma de decisiones estratégicas.
•	Uso de tecnologías complementarias como GPS, drones y sistemas de mapeo digital (ODM).
6. El proyecto está previsto para finalizar entre junio y julio del 2026. Durante el período reciente se realizaron las siguientes acciones relevantes como
• Organización y ejecución del Congreso de Pastoreo Racional.
• Capacitación a productores en el marco de la NAMA Café.
• Apoyo al pilotaje de la NAMA Musáceas, incluyendo avances sustantivos en el diseño integrado de Monitoreo, Reporte y Verificación (MRV).
7. Se finalizó la validación del primer Manual de Monitoreo, Reporte y Verificación (MRV) unificado para NAMAs agropecuarias, posicionando a Costa Rica como referente internacional. Este instrumento integra en un solo sistema los procesos de MRV para cinco actividades productivas, fortaleciendo la transparencia, la contabilidad de emisiones y la generación de datos precisos. Durante la actividad, el viceministro Fernando Vargas destacó que el manual permitirá mejorar la gestión climática y apoyar iniciativas de financiamiento como el proyecto del Banco Mundial por $140 millones. Con este avance, el país consolida una herramienta estratégica que impulsa la producción sostenible y la toma de decisiones basada en evidencia.
8. Inversión cercana a mil millones de colones en fondos no reembolsables para impulsar el segundo escalamiento del programa, permitiendo que más personas ganaderas incorporen mejoras en sus sistemas productivos con el acompañamiento técnico del Ministerio de Agricultura y Ganadería (MAG), a través de las Agencias de Extensión Agropecuaria en todo el territorio nacional. Entre los principales insumos entregados destacan sistemas de cercado eléctrico, sistemas de bombeo, distribución hídrica y fertirriego, tecnologías que responden a los diagnósticos y planes de finca elaborados por el personal técnico de extensión agropecuaria, quienes además brindan acompañamiento permanente para asegurar la correcta implementación de estas prácticas.
</t>
  </si>
  <si>
    <t>Financiera no reembolsable</t>
  </si>
  <si>
    <r>
      <rPr>
        <b/>
        <sz val="12"/>
        <color rgb="FF000000"/>
        <rFont val="Times New Roman"/>
      </rPr>
      <t xml:space="preserve">Mauricio Chacón Navarro
</t>
    </r>
    <r>
      <rPr>
        <sz val="12"/>
        <color rgb="FF000000"/>
        <rFont val="Times New Roman"/>
      </rPr>
      <t xml:space="preserve">Correo electrónico:
mchacon@mag.go.cr
</t>
    </r>
    <r>
      <rPr>
        <b/>
        <sz val="12"/>
        <color rgb="FF000000"/>
        <rFont val="Times New Roman"/>
      </rPr>
      <t xml:space="preserve">
Jorge Segura Guzmán
</t>
    </r>
    <r>
      <rPr>
        <sz val="12"/>
        <color rgb="FF000000"/>
        <rFont val="Times New Roman"/>
      </rPr>
      <t>Correo electrónico: 
jsegura @mag.go.cr</t>
    </r>
  </si>
  <si>
    <t>Programa de Apoyo para Ampliar la Ambición Climática en la Agricultura y el Uso de la Tierra mediante las NDC y los PNA (SCALA, por su sigla en inglés).</t>
  </si>
  <si>
    <t>Que los países hayan adaptado sus Contribuciones Nacionales Determinadas (NDC por sus siglas en inglés) y / o Planes Nacionales de Adaptación (NAPs por sus siglas en inglés) en soluciones climáticas procesables y transformadoras en el uso de la tierra y la agricultura con la participación de múltiples partes interesadas.</t>
  </si>
  <si>
    <t>MAG-MINAE-FONAFIFO-CORFOGA</t>
  </si>
  <si>
    <t>FAO y PNUD</t>
  </si>
  <si>
    <t xml:space="preserve">1. Información utilizadas por las partes interesadas nacionales para identificar y evaluar las acciones climáticas transformadoras para promover las prioridades NDC / NAP en el uso de la tierra y la agricultura.
2. Prioridades del sector agrícola y de uso de la tierra sobre el riesgo climático son integradas en los procesos de planificación, presupuestación y seguimiento nacional y sectorial.
3. Aumento de la participación del sector privado en la acción climática en el uso de la tierra y la agricultura.
</t>
  </si>
  <si>
    <t>1.El formulario  del proyecto SCALA ya fue aprobado por MIDEPLAN.                                                                                                                           
2.El proyecto tiene varios componentes aún pendientes de aprobación por la comisión regional Brunca, se ha  avanzado en la compra de chips para la prueba de la norma de CORFOGA, el resto aún está pendiente.
3.Se realizó una capacitación para extensionistas y personal técnico del MAG, INTA,FONAFIFO, Cooperativa Dos Pinos, Proleche, ICAFE y CORFOGA. El proceso de formación se enfocó en la aplicación de los protocolos de medidas de manejo sostenible del suelo, carbono y servicios ecosistémicos asociados a la iniciativa Recarbonización de los Suelos Globales (RECSOIL). Asimismo, el equipo de extensionistas del MAG tuvo la oportunidad de conocer más sobre los nuevos indicadores necesarios para identificar las buenas prácticas que están realizando en las fincas, junto a las personas productoras de café y de ganadería de leche y carne.
4. A partir del 2025 y hasta el mes de Junio 2027, se ha abierto una nueva etapa del Proyecto que han llamado SCALA+, con algunos recursos para continuar el apoyo técnico de las acciones ya encaminadas como RECSOIL, Doctores Suelos, Programa de Generación de Capacidades, Acciones Efectivas Colaborativas, seguimiento a iniciativas locales como PITTA Ganadería, Alianza Nacional de Suelos, entre otros.
5. El día 8 de septiembre, se llevó a cabo la sesión de trabajo para la Reactivación del Foro Nacional de Planificadores y Construcción de Capacidades en Acción Colaborativa Eficaz (ECA), la cual permitió fortalecer las capacidades de la DNEA en articulación intra-ministerial y abrir un espacio de coordinación técnica con actores clave del sector agropecuario. Paralelamente, el proceso LandScale avanza en la etapa final de refinamiento de indicadores, orientado a atraer inversión y fortalecer la acción climática del sector agropecuario, con énfasis en el posicionamiento de la NAMA Ganadería en la Región Huetar Norte, lo que permitirá contar con un marco robusto de evaluación territorial.
6. En el componente de suelos, se planifica la graduación de los doctores en ciencias del suelo formados con apoyo del proyecto. En el marco de RECSOIL, se afinan los detalles del manual de procedimientos de FONAFIFO, requisito previo al proceso de firma y pago de contrato y al lanzamiento oficial de este nuevo PSA para productores. Asimismo, se ejecutó el IV PITTA Ganadería, que contribuyó a la articulación institucional y a la difusión de prácticas sostenibles en el sector.
7. En materia de género, se trabaja junto con CORFOGA en la definición de líneas de acción específicas, con énfasis en el fortalecimiento del grupo de mujeres ganaderas y la incorporación de un enfoque inclusivo en la cadena de valor. Finalmente, se impulsa el fortalecimiento de la capacidad laboratorial nacional, mediante la adquisición de un cromatógrafo de gases para la medición y análisis de gases de efecto invernadero en sistemas agropecuarios, lo que permitirá contar con datos más confiables para el monitoreo y los inventarios nacionales.
8. A marzo del 2026, se reportan los siguientes avances:
- Evaluación LandScale en la Región Huetar Norte: se completó la integración de indicadores y actualmente se encuentra en proceso de validación técnica local con actores clave, como base para la toma de decisiones a nivel territorial y el informe final.
- RECSOIL – PSA Suelo: el programa cuenta actualmente con 67 fincas piloto (20 ganadería, 27 café, 20 Dos Pinos). A la fecha, se cuenta con la resolución administrativa del MAG que acredita el cumplimiento de requisitos por parte de 15 fincas, las cuales se encuentran habilitadas para avanzar en la formalización de contratos con FONAFIFO. Se continúa con el proceso de consolidación del mecanismo financiero con FONAFIFO y la preparación del evento de formalización previsto para abril.
- Procesos de consultoría y fortalecimiento técnico: se están gestionando procesos de contratación de consultorías orientadas al desarrollo metodológico, análisis técnico y fortalecimiento de capacidades institucionales en MRV, suelos y sistemas productivos.
- Equipamiento técnico de fortalecimiento de capacidades laboratoriales nacionales: cromatógrafo de gases en INTA: el equipo ya fue adjudicado y se encuentra en proceso de entrega, con salida de fábrica confirmada y gestión logística en curso. Este equipo fortalecerá las capacidades nacionales para la medición de gases de efecto invernadero en el marco de NAMA Ganadería y otras iniciativas.
- Articulación interinstitucional: se continúa fortaleciendo la coordinación a través del ETAP (Equipo Técnico Asesor de Planificación), como espacio de articulación entre planificación y extensión en el MAG, así como mediante el PITTA Ganadería, que permite la coordinación técnica entre actores del sector.
- Plan de Acción de Género: se avanza en su implementación, incluyendo la articulación con el programa Mujer Ganadera de CORFOGA y el diseño de acciones orientadas a fortalecer la participación de mujeres en procesos productivos y de capacitación.</t>
  </si>
  <si>
    <t xml:space="preserve">Acción climática.
</t>
  </si>
  <si>
    <r>
      <t xml:space="preserve">Jorge Segura Guzmán  
</t>
    </r>
    <r>
      <rPr>
        <sz val="12"/>
        <color rgb="FF000000"/>
        <rFont val="Times New Roman"/>
        <family val="1"/>
      </rPr>
      <t xml:space="preserve">Correo electrónico:
jsegura@mag.go.cr  </t>
    </r>
    <r>
      <rPr>
        <b/>
        <sz val="12"/>
        <color rgb="FF000000"/>
        <rFont val="Times New Roman"/>
        <family val="1"/>
      </rPr>
      <t xml:space="preserve"> </t>
    </r>
  </si>
  <si>
    <t>Fomento de la calidad, la innovación y la producción sostenible en la cadena de valor láctea (Focanilac).</t>
  </si>
  <si>
    <t>Mejorar la competitividad de la cadena de valor láctea de Costa Rica y Paraguay a través del desarrollo de capacidades y herramientas en temas de calidad, innovación y sostenibilidad, a través del intercambio técnico regional.</t>
  </si>
  <si>
    <t>MAG, SENASA, Cooperativa de Productores de Leche Dos Pinos, Cámara Nacional de Productores de Leche.</t>
  </si>
  <si>
    <t>GIZ</t>
  </si>
  <si>
    <t>2024-2026</t>
  </si>
  <si>
    <t>Costa Rica y Paraguay</t>
  </si>
  <si>
    <t>1. Transferencia de conocimiento en modelos organizativos y/o alianza público-privada para el sector lácteo en ambos países: el fortalecimiento de capacidades para la mejora estructural y normativa de ambos países. 
2. Buenas prácticas sostenibles, calidad de la leche y planes de mejora: cooperación técnica para la mejora de la producción láctea. 
3. Distintivos de calidad y sostenibilidad de la leche: implementación de certificaciones de calidad, compartiendo la experiencia público-privado del sector lácteo. Recomendación de criterios de biodiversidad dentro de estos estándares.</t>
  </si>
  <si>
    <t>1- Este proyecto comenzó su ejecución en febrero de 2024, entre los logros más sobresalientes están la aprobación de la estructura de conducción, se han efectuado varias reuniones para la planificación de la ejecución de los componentes del proyecto (talleres virtuales y visitas presenciales), reuniones de seguimiento, entre otros.  A septiembre de 2024, se tiene información de avances en el logro del Componente 1: Transferencia de conocimiento en modelos tecnológicos, organizativos y/o alianza público-privada para el sector lácteo en ambos países.  En este componente se puede destacar la visita de intercambio presencial a Paraguay por parte de funcionarios de Costa Rica, del 8 al 12 de julio de 2024, mediante la cual se ha transferido a Costa Rica la experiencia de Paraguay en la creación, implementación, impacto y lecciones aprendidas de la alianza público-privada para el desarrollo del modelo forrajero. Asimismo, Costa Rica ha compartido con Paraguay el modelo organizativo del sector lácteo de Costa Rica. Actualmente, se está trabajando en los términos para la contratación de la consultoría para la elaboración del “Perfil Lechero”.  Cabe destacar también, que el Comité técnico del proyecto se reúne cada mes para revisar los avances de la ejecución del proyecto y trabajar en la programación de las diferentes actividades de los tres componentes. 
2-El 2 de diciembre de 2024, se llevó a cabo una reunión para el monitoreo de este proyecto. Para la parte costarricense se destacó que este proyecto ha permitido: -comprender limitaciones y ventajas de Paraguay en el modelo organizativo y alianza público-privada; -el enfoque para dar sostenibilidad a las fincas en el tema de integración generacional entendiendo las diferencias de contexto de ambos países ha sido valioso y ha sido incluso presentado en la Cooperativa Dos Pinos para tomar de base; -la visita del equipo de Costa Rica permitió mostrar el modo de trabajo sector público-privado; -se reconoce también como uno de los desafíos el traspaso generacional, se han realizado acciones en el país como el encuentro de jóvenes lecheros, que permiten trabajar con otros actores más allá de lo público privado;-las actualizaciones del perfil lácteo van a permitir incidir en la política del sector para ajustes o cambios en la misma. Por su parte, la parte paraguaya señaló que se ha logrado la cohesión entre todos los actores del sector en ese país.  Asimismo, se ha motivado a productores y al nivel institucional, con lo cual se ha dado un espacio para ampliar la intervención en campo con productores lo que ha permitido ampliar la mirada técnica.  Se indicó también que este intercambio con Costa Rica debe aprovecharse al máximo utilizando información importante de la experiencia de nuestro país.  El intercambio de experiencias con Costa Rica, se considera fortaleció a las organizaciones locales y despertó liderazgos ocultos dentro de las mismas y permitió unir más a las organizaciones Ministerio-Viceministerio, FECOPROD, CAPAINLAC. Se acordó que en febrero del 2025 habrá una reunión para la planificación anual y la visita de la misión técnica del Paraguay a Costa Rica podría efectuarse en la semana del 24 de marzo o en la semana del 21 de abril del 2025. En términos generales se indicó que hubo avances importantes en la ejecución de este proyecto, siendo que el componente 1,  logró un cumplimiento de un 74%; el segundo un cumplimiento del 33% y el tercero hasta este año está planificada su ejecución.
3-Una delegación paraguaya del sector lácteo visitó el país durante la semana, del 05 al 09 de mayo, para conocer la experiencia costarricense y las buenas prácticas sostenibles asociadas a la NAMA Ganadería, tales como pastoreo racional, aprovechamiento de remanentes pecuarios en ganadería, cosecha de agua de lluvia y el procesamiento de lácteos a nivel industrial y micro, consiguiendo las más altas normas de calidad y sanitarias.
4- Se ejecutaron visitas técnicas entre ambos países, y se realizó la evaluación del perfil lácteo por parte de GIZ, con participación activa de jóvenes de Costa Rica y Paraguay. Como resultado, se logró alcanzar el sello de calidad de leche, fortaleciendo las capacidades locales y los estándares del sector.
5- Se llevó a cabo el Foro de Jóvenes FELAPE del 03 al 05 de septiembre de 2025, en el Hotel Tilajari, Costa Rica.
6- Está en desarrollo la consultoría para la elaboración de un documento que detalla el modelo organizativo del sector lácteo en Costa Rica (Perfil Lechero).
7- A marzo de 2026, el estado de avance del proyecto por componente es el siguiente: 1) Transferencia de conocimiento en modelos tecnológicos, organizativos y/o alianza público-privada para el sector lácteo en ambos países, 100%. 2) Buenas prácticas sostenibles, calidad de la leche y planes de mejora, 80%. 3) Distintivos de calidad y sostenibilidad de la leche, 76%.
8- Fechas de cierre del proyecto: a) Cierres técnicos y revisión de resultados CR/PY marzo, 2026. b) Evento cierre PY presencial, semana del 13 de abril, 2026. c) Evento cierre CR presencial, semana del 23 de abril, 2026. d) Cierre virtual mayo, 2026.</t>
  </si>
  <si>
    <t>2. Fomento de la competitividad</t>
  </si>
  <si>
    <t>2 y 6</t>
  </si>
  <si>
    <r>
      <t xml:space="preserve">Jorge Segura Guzmán 
</t>
    </r>
    <r>
      <rPr>
        <sz val="12"/>
        <color rgb="FF000000"/>
        <rFont val="Times New Roman"/>
        <family val="1"/>
      </rPr>
      <t>Correo electrónico:
jsegura@mag.go.cr</t>
    </r>
    <r>
      <rPr>
        <b/>
        <sz val="12"/>
        <color rgb="FF000000"/>
        <rFont val="Times New Roman"/>
        <family val="1"/>
      </rPr>
      <t xml:space="preserve">   
</t>
    </r>
  </si>
  <si>
    <t>Fomento de la Agricultura de Precisión e Innovación Tecnológica en Costa Rica, (AGRINNOVACIÓN 4.0).</t>
  </si>
  <si>
    <t>Promover una producción agroalimentaria sostenible que incida en el desarrollo de un modelo agro tecnológico en armonía con el ambiente en Costa Rica, utilizando herramientas de agricultura de precisión, información, investigación, transferencia de conocimientos y extensión agropecuaria.</t>
  </si>
  <si>
    <t>MAG</t>
  </si>
  <si>
    <t>AECID</t>
  </si>
  <si>
    <t>2023-2026</t>
  </si>
  <si>
    <t>Regiones: Central Oriental, Central Occidental y Huetar Norte</t>
  </si>
  <si>
    <t>1. Implementadas prácticas de agricultura de precisión por parte de las personas productoras para aprovechar de forma más eficiente el uso del agua y otros recursos para aumentar la productividad en Costa Rica.                                                                                                                                                                 2.Transferidos los conocimientos y las tecnologías a las personas productoras y técnicos (as) del MAG de las tres regiones de desarrollo (región Central Oriental, región Central Occidental y la región Huetar Norte) sobre temáticas relacionadas con las buenas prácticas agrícolas (BPAs) y agricultura de precisión.                                                                                                                                                                                                                                                                             3. Ampliado y fortalecido el uso de la plataforma tecnológica sobre la agricultura de precisión por parte de las personas productoras seleccionadas para optimizar la implementación de las prácticas agroproductivos.</t>
  </si>
  <si>
    <t>1. El proyecto fue aprobado, está en proceso de ejecución.
2. Se presentó el primer informe de avance del primer semestre.
3. Se han mantenido reuniones de coordinación entre el equipo coordinador del MAG, la Fundación UCR y AECID, para avanzar con los detalles de ejecución del proyecto, como lo son: la selección del eventual proveedor para la compra del equipo, uso del sistema de facturación, entre otros, de acuerdo a las actividades del proyecto,
4. Se procedió con la selección de los productores beneficiarios del proyecto y los sistemas productivos a utilizar.    
5. En abril del 2025, se presentó el informe anual.
6. Se está en proceso de recepción del equipo de las estaciones en cada región donde se va desarrollar el proyecto, ya se recibió la licencia de windows para respaldo de la información generada en por las estaciones.
7. Ya fueron entregadas todas las estaciones agrometeorológicas y se está en proceso de instalación.
8. Se está en avance el proceso de capacitación por parte de la empresa proveedora de los equipos.  
9. Se realizó la presentación del I informe semestral de seguimiento y reunión de seguimiento y coordinación entre el MAG, AECID y la representante de la Fundación UCR.
10. El 19 de septiembre, se realizó la presentación oficial del proyecto en la Agencia de Extensión del MAG en Pital de San Carlos, con la participación del señor viceministro, la representante de AECID para CR y representantes de Cooperativa. 
11. El 26 de noviembre de 2025, se recibió la visita de una misión española encabezada por la Sra. Eva Granados, secretaria de Estado de Cooperación Internacional, acompañada del Sr. Don Jorge Mijangos, director de Cooperación con América Latina y el Caribe, la Sra.Nuria Pérez Llavero, jefa de Gabinete de la secretaria de Estado de Cooperación Internacional, el Sr. Don Álvaro Borrega, subdirector de Cooperación con México, Centroamérica y el Caribe, la Sra. Patricia Ramos, coordinadora general de la Cooperación Española en Costa Rica y el Sr. Sergio Garrido, responsable de Programas en Costa Rica, quienes visitaron la zona de influencia de esta proyecto. Esta actividad fue coordinada por el señor Erik Vargas Carrillo, Jefe de la Agencia de Extensión Agropecuaria de Pital de San Carlos y el señor Omar Somarribas, Coordinador del Proyecto, contó con la presencia de la señora Karla Mena Soto, Directora de la Dirección Nacional de Extensión Agropecuaria y recibió el apoyo del despacho del señor Fernando Vargas Pérez, Viceministro Técnico, de la Unidad de Cooperación Nacional e Internacional y de la Unidad de Comunicación Institucional.  
12. Se realizó la gestión para solicitar una ampliación del plazo para la ejecución del proyecto, el cual vence a inicios de enero del 2026. Esta solicitud fue aprobada por parte de AECID, hasta 6 meses más.
13. Se está en la gestión para la participación de 7 funcionarios del MAG e INTA para visita técnica a España en el mes de abril del 2026.
14. Está pendiente la capacitación a nivel de productores y extensionistas nacionales de las tres regiones donde se desarrolla el proyecto.</t>
  </si>
  <si>
    <t>Agricultura de precisión.</t>
  </si>
  <si>
    <r>
      <t xml:space="preserve">Omar Somarribas
</t>
    </r>
    <r>
      <rPr>
        <sz val="12"/>
        <color rgb="FF000000"/>
        <rFont val="Times New Roman"/>
        <family val="1"/>
      </rPr>
      <t>Correo electrónico:
osomarribas@mag.go.cr</t>
    </r>
    <r>
      <rPr>
        <b/>
        <sz val="12"/>
        <color rgb="FF000000"/>
        <rFont val="Times New Roman"/>
        <family val="1"/>
      </rPr>
      <t xml:space="preserve">
Adriana Lobo Castellón 
</t>
    </r>
    <r>
      <rPr>
        <sz val="12"/>
        <color rgb="FF000000"/>
        <rFont val="Times New Roman"/>
        <family val="1"/>
      </rPr>
      <t>Correo electrónico:
alobo@mag.go.cr</t>
    </r>
    <r>
      <rPr>
        <b/>
        <sz val="12"/>
        <color rgb="FF000000"/>
        <rFont val="Times New Roman"/>
        <family val="1"/>
      </rPr>
      <t xml:space="preserve"> </t>
    </r>
  </si>
  <si>
    <t>Apoyo a la Promoción de la Gestión Sostenible del Suelo en el marco de la Alianza Mundial por el Suelo-Fase III.</t>
  </si>
  <si>
    <t xml:space="preserve"> Promover la adopción de una gestión sostenible del suelo mediante el ensayo de diferentes experiencias adaptadas a distintas condiciones agroecológicas y climáticas, para la identificación de las mejores prácticas de manejo sostenible del suelo que se ampliaran en cada región en los sitios piloto identificados.</t>
  </si>
  <si>
    <t>2023-2025</t>
  </si>
  <si>
    <t>Cartago, Alajuela, Heredia, San José y Guanacaste</t>
  </si>
  <si>
    <t xml:space="preserve">1.Aplicación de la gestión sostenible del suelo a nivel nacional, específicamente en las regiones Chorotega, Huetar Norte y Central.                                </t>
  </si>
  <si>
    <t xml:space="preserve">Hay una sola actividad que transversa a los cuatro productos que es implementar RECSOIL en proyectos piloto en Costa Rica para abordar la
mitigación y adaptación al cambio climático.                                                                                                                                                                                              1.Aplicación de protocolos de manejo sostenible del suelo asociados a RECSOIL en 40 fincas seleccionadas.                                                                                                                                                            2. Reporte de la estimación de la reducción de Gases de Efecto Invernadero (GEI) y secuestro de carbono orgánico del suelo.                                                                                                                                                         3.Fortalecimiento de capacidades de 25 personas representantes del sector ganadero y cafetalero y Gobierno.                                                                                                                                                               4.Certificación de 20 productores/as bajo el Programa Doctores de los Suelos.
5. El proyecto avanza principalmente en la implementación de RECSOIL, actualmente con 67 fincas piloto aplicando prácticas de gestión sostenible del suelo orientadas al incremento de carbono orgánico y al fortalecimiento de la resiliencia productiva. En este marco se trabaja con FONAFIFO en la definición del manual de procedimientos, requisito previo al proceso de firma de contratos, reconocimiento y pago a productores, así como al lanzamiento oficial de la iniciativa. De forma complementaria, se planifica la graduación de los Doctores de los Suelos formados en Costa Rica y se fortalecen los laboratorios nacionales mediante la armonización de protocolos de análisis y actividades de capacitación, lo que permitirá mejorar la calidad y confiabilidad de la información sobre suelos para la toma de decisiones.
6. Este proyecto continúa en ejecución con énfasis en el fortalecimiento de capacidades técnicas, destacando:
- Programa Doctores del Suelo: en diciembre de 2025 se realizó la graduación de 33 Doctores del Suelo, incluyendo 11 formadores certificados, consolidando una red nacional de capacidades técnicas.
- Actualmente, se avanza en una nueva etapa del programa, orientada al fortalecimiento y expansión de esta red, incluyendo la identificación de nuevos formadores y la planificación de capacitaciones en articulación con RECSOIL y el programa Mujer Ganadera.
- Fortalecimiento nacional de capacidades: se continúa promoviendo el uso de herramientas prácticas para la evaluación de la salud del suelo en campo, así como su articulación con procesos institucionales para su escalamiento.                                                           </t>
  </si>
  <si>
    <r>
      <rPr>
        <b/>
        <sz val="12"/>
        <color rgb="FF000000"/>
        <rFont val="Times New Roman"/>
      </rPr>
      <t xml:space="preserve">Fernando Vargas Pérez
</t>
    </r>
    <r>
      <rPr>
        <sz val="12"/>
        <color rgb="FF000000"/>
        <rFont val="Times New Roman"/>
      </rPr>
      <t>Correo electrónico:
fvargas@mag.go.cr</t>
    </r>
  </si>
  <si>
    <t>Diseño de un Plan Nacional de Adaptación en el Sector Piña.</t>
  </si>
  <si>
    <t>Desarrollar los estudios y documentos necesarios para generar un plan de adaptación al cambio climático para el sector piñero, acordados con los sectores productivos y con participación efectiva de la institucionalidad agropecuaria y ambiental.</t>
  </si>
  <si>
    <t>BID</t>
  </si>
  <si>
    <t xml:space="preserve">1. Diagnóstico del sector (incluye entrevistas y talleres). También incluye escenarios climáticos y estudios específicos de género. Cuatro meses después de la firma del contrato. Identificación de medidas de adaptación y evaluación de riesgos, incluye talleres y el enfoque específico de género.Seis meses después de la firma del contrato. Hoja de ruta con presupuesto incluido. https://www.iadb.org/es/proyecto/CR-T1259
</t>
  </si>
  <si>
    <t>1. Reunión de presentación de términos de referencia. 
2. Reunión de presentación empresa consultora. 
3. Reunión NAP's Piña con productores. 
4. Se programa para primer semana de octubre, segundo taller presencial con sector privado.
5. El proyecto está en la última fase de desarrollo del mismo, para la finalización del proceso con la consultora.
6. Proyecto concluye en febrero del 2025, pendiente socialización del documento final.
7. Se tiene pendiente contratar un consultor que haga el proceso de consolidación de la información generada durante el primer proceso, una vez hecho esto, presentar el documento para aprobación de las respectivas cámaras y presentación oficial.
8. Se va a proceder con la edición final para ser entregada al sector piñero por medio del MAG.</t>
  </si>
  <si>
    <r>
      <t xml:space="preserve">Erik Vargas Carrillo
</t>
    </r>
    <r>
      <rPr>
        <sz val="12"/>
        <color rgb="FF000000"/>
        <rFont val="Times New Roman"/>
        <family val="1"/>
      </rPr>
      <t>Correo electrónico:
evargas@mag.go.cr</t>
    </r>
    <r>
      <rPr>
        <b/>
        <sz val="12"/>
        <color rgb="FF000000"/>
        <rFont val="Times New Roman"/>
        <family val="1"/>
      </rPr>
      <t xml:space="preserve">
</t>
    </r>
  </si>
  <si>
    <t>Plan de acción y fase primera de implementación del Primer Plan Piloto de la NAMA Caña de Azúcar.</t>
  </si>
  <si>
    <t>Iniciar la primera fase de implementación de la NAMA Caña de Azúcar, esto incluye detallar el Plan de Trabajo del Piloto, la realización de una prueba de campo, fortalecimiento de capacidades a productores y técnicos y estudios técnicos.</t>
  </si>
  <si>
    <t>1. Informe técnico que describe la prueba de campo y establece la conexión con el Plan Piloto.
2. Informe técnico que describe el plan de trabajo del piloto y establece la conexión con el primer
escalamiento de la NAMA.
3. Informe detallado de capacitación Técnica a equipos de la gobernanza NAMA Caña.
4. Diseño y desarrollo del informe detallado del nuevo módulo sistema informático MRV.
5. Informes técnicos y agronómicos por finca seleccionada que reportan los resultados de
estudios, análisis de laboratorio y otros que se usaron para sustentar las recomendaciones
técnicas.https://www.iadb.org/es/proyecto/CR-T1259</t>
  </si>
  <si>
    <t>1. Proyecto en desarrollo, se ha ido ejecutando de acuerdo a lo programado con LAICA.
2. Dentro del mismo proceso, se aprobó la contratación directa para finalizar los dos productos que quedaron pendientes de la consultoría que finalizó en diciembre. Estos productos son el mecanismo de medición, reporte y verificación (MRV) de los gases de las prácticas NAMA y el levantamiento y análisis de los datos para la línea de base, esto está en gestión, esto será realizado por parte de Laica.
3. El pilotaje de las 14 ha para la medición de los GEI y la validación del MRV Caña de Azúcar requiere inversión por al menos 3 años, de los cuales el BID solo invertirá en el primer año de la línea de base y establecimiento de las 14 ha, 7 convencionales y 7 con NAMA con aporte de LAICA.
4. Dentro del mismo proceso, se aprobó la contratación directa de LAICA para finalizar los dos productos que quedaron pendientes de la consultoría que finalizó en diciembre del 2024. Estos productos son el mecanismo de medición, reporte y verificación (MRV) de los gases de las prácticas NAMA y el levantamiento y análisis de los datos para la línea de base que finalizará en julio del 2026.
5. Como parte del proceso se realiza la validación en 14 parcelas, 7 con NAMA vs 7 Tradicional, la elaboración del MRV y línea base GEI.</t>
  </si>
  <si>
    <r>
      <t xml:space="preserve">Mauricio Chacón Navarro
</t>
    </r>
    <r>
      <rPr>
        <sz val="12"/>
        <color rgb="FF000000"/>
        <rFont val="Times New Roman"/>
        <family val="1"/>
      </rPr>
      <t>Correo electrónico:
mchacon@mag.go.cr</t>
    </r>
  </si>
  <si>
    <t>Apoyo al diseño del Plan Nacional de Adaptación al cambio climático para el sector agropecuario (PASAR).</t>
  </si>
  <si>
    <t>Elaborar el Plan Nacional de Adaptación de la Agricultura al Cambio Climático enfocado en crear condiciones habilitantes para fortalecer la adopción de acciones de adaptación, resiliencia y la competitividad del sector agropecuario frente al cambio climático, tomando consideración los aspectos de género, juventud, pueblos originarios y grupos vulnerables.</t>
  </si>
  <si>
    <t>1 Plan de trabajo (incluye cita de documentación para análisis, mapeo preliminar de actores, metodología de levantamiento de información y análisis).
2. Informe diagnóstico y preliminar de medidas de adaptación.
3. Informe final de medidas de adaptación priorizadas y validadas, documento en función de los ejes y líneas de trabajo del Sector, matriz de programación de acciones con recursos, responsables, riesgos y demás.
4. Informe de Gobernanza y Monitoreo.
5. Avance preliminar del Plan.
6. Propuesta final del Plan de Adaptación que incluya los análisis y propuestas para género, juventud y pueblos originarios.</t>
  </si>
  <si>
    <t>1. Se seleccionó al proveedor CIAT, que será quien ejecutará el proyecto. En febrero se realizó la primer reunión de presentación del plan de trabajo, entre la empresa consultora y el equipo técnico interinstitucional.
2. Se realizaron talleres a nivel nacional y se ha trabajado en base a la primera fase del PASAR implementado por el BM/MAF en 2023. Se han presentado 4 productos que están en revisión por el BID y el MAG.
3. Se espera finalizar con el documento del PASAR en el primer trimestre del 2026 para someterlo a aprobación del CAN.</t>
  </si>
  <si>
    <t>Mesas Técnicas Agroclimáticas (MTA) + Sistema de Alerta Temprana (SAT) y su fase piloto.</t>
  </si>
  <si>
    <t xml:space="preserve">Estructurar un programa de Mesas Técnicas Agroclimáticas (MTA) y sistema de alerta temprana de plagas y enfermedades en los cultivos y hatos.
</t>
  </si>
  <si>
    <t xml:space="preserve">1. Plan de trabajo detallando las actividades y cronograma para cumplir con el alcance del proyecto
2. Diseño de metodología para la implementación de las MTA incluyendo los actores relevantes que deberían de participar, los principales procesos a llevar a cabo y las condiciones de trabajo y actividades para las mismas. 
3. Prototipo de alta fidelidad incluyendo las funcionalidades de la solución digital para soportar la implementación de las MTA
4. Hallazgos de las pruebas con usuarios reales identificando oportunidades de mejora.
5. Hoja de ruta de producto que detalle la evolución de la solución digital y su integración en los procesos de las MTA. https://www.iadb.org/es/proyecto/CR-T1259. </t>
  </si>
  <si>
    <t xml:space="preserve">
1. Se seleccionó al Centro Internacional de Agricultura Tropical (CIAT) como empresa consultora para la realización de este proyecto. Se programa una reunión inicial para planificar las acciones de inicio del proyecto.
2. Se presentó y aprobó el plan de trabajo y metodología. Actualmente se está realizando el diagnósticos de las condiciones habilitantes y el mapeo de actores, así como la selección de los sitios donde se implementarán los pilotos.
3. Se está en el proceso de estructurar un programa de Mesas Técnicas Agroclimáticas (MTA) y sistema de alerta temprana de plagas y enfermedades en los cultivos y hatos.</t>
  </si>
  <si>
    <t>Promoviendo una Agricultura de Impacto Ambiental Positivo (AIA+) en Costa Rica (Transición Verde).</t>
  </si>
  <si>
    <t>Impulsar un modelo de agricultura de impacto ambiental positivo (AIA+) orientado al mercado europeo, buscando un mayor equilibrio entre la gestión agrícola y el mantenimiento de la calidad de los recursos naturales, por medio de la aplicación de medidas que mitiguen impactos ambientales, o bien, que generen impactos ambientales positivos sobre la calidad del aire, la biodiversidad y la conservación de la vida en el suelo.</t>
  </si>
  <si>
    <t>Unión Europea por medio de Expertise France</t>
  </si>
  <si>
    <t>1. Pilotaje de la NAMA Caña de azúcar.
2. Bioinsumos para la reducción de carga química.
3. Fortalecimiento de capacidades para acceder a mercados.</t>
  </si>
  <si>
    <t>1. En el mes de septiembre nos informan de parte de Mideplan que el proyecto ha sido aprobado por la fuente cooperante. Adicionalmente, se tiene la primer reunión con la agencia implementadora que es Expertise France y el equipo MAG.
2. Se avanza en el proceso de formulación del proyecto, para presentación del mismo ante la Unión Europea y Mideplan
3. En noviembre se presenta el proyecto para aprobación de la Unión Europea.
4. Se mantienen reuniones de coordinación entre el equipo técnico del MAG y la contraparte de Expertise France.
5. Se informa que los primeros 6 meses del 2025, serán de fase de definición de las actividades propias para cada uno de los resultados del proyecto.   
6. Se procedió con la contratación del personal que va trabajar el proyecto en Costa Rica, que corresponde a un encargado de proyecto y una persona administrativa.
7. Se realizó una misión con persona del EF de Francia, con el fin de presentar al encargado del proyecto en CR y conocer a las respecttivas contrapartes técnicas en CR.
8. El equipo de CR dio inicio oficialmente al proyecto para el segundo semestre del 2025.
9. El proyecto fue oficializado en Cooperación de Mideplan.
10. Se esta en el proceso de gestión de la contratación de los tres primeros procesos de asistencia técnica/consultorías paa iniciar en el 2025, los cuales son: 
   1) Sistematización de experiencias de reducción de carga química en la agricultura (casos café, caña y piña): se realizaron los terminos de referencia para la contratación de la empresa consultora encargada del proyecto, los mismos fueron revisados por parte del personal del MAG a cargo del proyecto. Se espera iniciar estas consultorias en enero del 2026. Monto aproximado de esta consultoría: $30.000
   2) Elaboración del programa de fincas escuela del campo de café / Implementación del programa de desarrollo de capacidades para productores de café en todo el país (en dos fases: 2025 y 2026). Se trabajó en los términos de referencia que actualmente están en revisión por parte de Expertise France. Posterior a la confirmación de Expertise France inciará el proceso para la contración de una persona consultora, experta en el sector café en Costa Rica. Monto aproximado de esta consultoría: $40.000
   3) Evaluación del estado actual del sector cacaotero con perspectivas en el cumplimiento de la exigencia europea: se realizaron los terminos de referencia para la contratación de la empresa consultora encargada del proyecto, los mismos fueron revisados por parte del personal del MAG a cargo del proyecto. Se espera iniciar estas consultorias en enero del 2026. Monto aproximado de esta consultoría: $100.000
11. Sobre el proceso de subvención con LAICA, el mismo ha avanzado, el monto es aproximadamente $230.000,00.
12. A inicios de marzo se recibió la comunicación de la primera convocatoria aprobada para los procesos de asistencia técnica acordada en conjunto, en este caso para la consultoría de sistematización de experiencias exitosas en reducción de carga química para los cultivos de café, caña de azúcar, piña y hortalizas. Asimismo, se informó que en los próximos días se aprobarán los TdR para el diseño del programa escuelas de campo del sector café y posteriormente los TdR para el proceso de apoyo al sector cacao.</t>
  </si>
  <si>
    <r>
      <t xml:space="preserve">Mauricio Chacón Navarro
</t>
    </r>
    <r>
      <rPr>
        <sz val="12"/>
        <color rgb="FF000000"/>
        <rFont val="Times New Roman"/>
        <family val="1"/>
      </rPr>
      <t>Correo electrónico:
mchacon@mag.go.cr</t>
    </r>
    <r>
      <rPr>
        <b/>
        <sz val="12"/>
        <color rgb="FF000000"/>
        <rFont val="Times New Roman"/>
        <family val="1"/>
      </rPr>
      <t xml:space="preserve">
Adriana Lobo Castellón
</t>
    </r>
    <r>
      <rPr>
        <sz val="12"/>
        <color rgb="FF000000"/>
        <rFont val="Times New Roman"/>
        <family val="1"/>
      </rPr>
      <t xml:space="preserve">Correo electrónico:
alobo@mag.go.cr </t>
    </r>
    <r>
      <rPr>
        <b/>
        <sz val="12"/>
        <color rgb="FF000000"/>
        <rFont val="Times New Roman"/>
        <family val="1"/>
      </rPr>
      <t xml:space="preserve">
</t>
    </r>
  </si>
  <si>
    <t>Programa Regional de Adaptación basada en Ecosistemas para aumentar la resiliencia climática en el Corredor Seco Centroamericano y las Zonas Áridas de la República Dominicana.</t>
  </si>
  <si>
    <t>Fortalecer la capacidad de adaptación al cambio climático de las personas vulnerables, los pequeños agricultores, los agricultores comerciales y los empresarios de las comunidades rurales de la región, facilitando cambiar el enfoque de las medidas de Adaptación basada en Ecosistemas (AbE) para aprovechar las soluciones naturales y aumentar la resiliencia de las comunidades en estas zonas.</t>
  </si>
  <si>
    <t xml:space="preserve">MAG, MINAE, MIDEPLAN, FONAFIFO, Municipalidades                            </t>
  </si>
  <si>
    <t>Fondo Verde   
Banco Centroamericano de Integración Económica (BCIE)
FAO</t>
  </si>
  <si>
    <t>2024-2031</t>
  </si>
  <si>
    <t>Región Chorotega: cantones del Corredor Seco</t>
  </si>
  <si>
    <t>1. Incorporación de tecnologías de Adaptación basada en Ecosistemas (AbE), uso del agua y negocios basados en recursos naturales e incluye fortalecimiento de capacidades, intervenciones demostrativas de AbE y desarrollo de conocimiento e información.                                                                                                                      
2. Financiación de implementación de las AbE en las cuencas seleccionadas, desarrollado por medio de mecanismos de acceso, un mecanismo financiero, un fondo de garantía y la asistencia técnica para desarrollar capacidades de las instituciones financieras. 
3. Cada componente tiene sus respectivas actividades a desarrollar con responsables asignados y recursos para su ejecución. Bajo un esquema de financiamiento con socios financieros identificados en la primera etapa del programa y el establecimiento de criterios de elegibilidad para llegar al beneficiario final.</t>
  </si>
  <si>
    <t xml:space="preserve">Productos:                                                                                                                                 
1. Se resalta la importancia del desarrollo de planes de adaptación específicos para la cuenca dentro de un proceso participativo como requisito fundamental para la ejecución de las demás actividades, así como un plan de monitoreo y evaluación.                                                              
2. Incluye intervenciones demostrativas de AbE, (aprox 17 actividades piloto) y tecnologías de uso eficiente del agua y otros recursos a escala de paisaje. Pilotos que pueden ser escalables. Se enfoca en la validación de esas intervenciones y en la evaluación de su viabilidad a nivel territorial. Aclarando que las consultas sobre las medidas se hicieron de manera participativa en el 2019, susceptibles de ajustes a las condiciones actuales.                
3. Por parte de la FAO se ocupa del fortalecimiento de capacidades técnicas de las instituciones financieras para acceder y canalizar fondos para inversiones en AbE de pequeña y gran escala. Al respecto el BCIE adiciona que se hizo un diagnóstico de entidades financieras en el territorio y en el primer año será importante actualizarlas así como los mecanismos para potenciar el producto al interno de las instituciones financieras. Aspecto clave una vez se tenga el primer desembolso.                                                                           
4. Para la gestión sincrónica en la articulación y coordinación de productos, acciones y entidades ejecutoras del Programa en el ámbito regional, nacional y territorial.
5. Se está trabajando en la actualización del monto de contrapartida nacional de parte del MAG, luego de acordarse entre los viceministros del MAG y de MINAE, que este calculo se haría por un año. Una vez definido ese monto, se procederá a hacer un convenio entre CR (MINAE) y el BCIE para proceder con el primer desembolso.
6. El monto de contrapartida por parte del MAG fue dado, según solicitud del señor viceministro, don Fernando Vargas y se compartió con el MINAE.
7. Se está en proceso de firma de acuerdo entre CR y el BCIE para inicio del proyecto.
8. Se procede con la firma del contrato entre CR (por medio de la representación del ministro del Minae) y el BCIE. El monto de contrapartida, responde a un compromiso anual, revisable cada año, por parte de las instituciones responsables.
9. Es un proyecto para la región del SICA (Guatemala, Honduras, Nicaragua, Panamá, El Salvador y República Dominicana), con un monto total de: $268.350.000,00 donde el monto destinado para CR es de $38.000.000,00.
10. Se realizó el lanzamiento oficial del proyecto en Guanacaste, siendo esta la región donde se va desarrollar el proyecto. Las intervenciones se concentrarán en la cuenca del río Tempisque, en los cantones de Liberia, Nicoya, Santa Cruz, Bagaces y Carrillo, con el fin de apoyar medidas de adaptación basada en ecosistemas y de seguridad hídrica. Se estima que estas acciones beneficiarán aproximadamente a 69.000 personas mediante servicios financieros y no financieros relacionados con la adaptación climática en sus sistemas productivos.     
11. Se cuenta con un borrador de línea base dividido en diferentes capítulos que incluyen información geofísica, climatológica, medios de vida, Instituciones Financieras Intermediarias/Instituciones Financieras No Bancarias (IFIs-IFNB), entre otros, requerida para la modelación a nivel de cuenca con la metodología SWAT. 
12. Se han logrado las gestiones para firma del PRODOC y se ha dado apoyo a las entidades estatales involucradas para el envío de la documentación relacionada al acuerdo de Co-financiamiento en especie, el cual también ya está firmado por el Gobierno de CR. 
13. Se conformó oficialmente el Comité Consultivo Nacional (CCN) y se recibieron las directrices para la conformación del Comité Territorial de Monitoreo y Evaluación en la Cuenca del Río Tempisque (CTMyE) y se levantó un acta de la primera reunión del CCN. 
14. Para el caso de Costa Rica, existirá un solo comité territorial a nivel de cuenca conformado por 13 representantes de diferentes sectores de interés para el Proyecto.
15. Se cuenta con el borrador del Plan de Gestión Ambiental y Socia, Validación del Plan de Participación de Partes Interesadas con actores del Territorio y borrador del Plan de Género. </t>
  </si>
  <si>
    <r>
      <t xml:space="preserve">Fernando Vargas Pérez
</t>
    </r>
    <r>
      <rPr>
        <sz val="12"/>
        <color rgb="FF000000"/>
        <rFont val="Times New Roman"/>
        <family val="1"/>
      </rPr>
      <t>Correo electrónico:
fvargas@mag.go.cr</t>
    </r>
  </si>
  <si>
    <t>Proyecto piloto para el fortalecimiento de la gobernanza, la transformación productiva y la gestión integrada de ecosistemas en la cuenca baja del río Tempisque y el interior del Golfo de Nicoya (Tempisque Regenera)</t>
  </si>
  <si>
    <t>Implementar un modelo piloto para el desarrollo de un Agropaisaje sostenible por medio de la gestión participativa en la cuenca baja del río Tempisque y la parte interna del Golfo de Nicoya, en el marco de la implementación de la Agenda Agroambiental y la Iniciativa de Agro Paisajes Sostenibles- IAPS de Costa Rica.</t>
  </si>
  <si>
    <t>Agencia Francesa de Cooperación (AFD) con Fondo Francés para el Medio Ambiente (FFEM)
Asociación Costa Rica por Siempre (ACRxS)</t>
  </si>
  <si>
    <t>2025-2029</t>
  </si>
  <si>
    <t>Región Chorotega</t>
  </si>
  <si>
    <t xml:space="preserve">1. Fortalecer y armonizar los mecanismos de coordinación territorial.
2. Promover prácticas sostenibles en las actividades productivas que contribuyan a la conservación de la biodiversidad y la conectividad territorial.
3. Centralizar los sistemas de gestión de información existente y comunicar sobre los resultados de la implementación de proyecto modelo.
</t>
  </si>
  <si>
    <r>
      <rPr>
        <sz val="12"/>
        <color rgb="FF000000"/>
        <rFont val="Times New Roman"/>
      </rPr>
      <t xml:space="preserve">
En marzo del 2025 se tuvo conocimiento que este proyecto fue aprobado por AFD, este contempla tanto cooperación técnica como financiera no reembolsable y los productos esperados son: 
1. Mecanismos de gobernanza  y coordinación territorial articulados y funcionando para el mejoramiento de la gestión de la cuenca baja del rio Tempisque y la implementación de la agenda agroambiental.
2. Plan de acción formalmente desarrollado, validado y aprobado por las partes interesadas.
3. Capacitaciones para el fortalecimiento de capacidades y sesiones de intercambio de conocimiento entre los actores locales.
4. Planes de manejo de las Áreas Silvestres protegidas (ASP) de ACT y Área de Conservación Arenal Tempisque (ACAT) y de los Corredores Biológicos de la región, actualizados con un enfoque ecorregional.
5. Plan de sensibilización para el sector privado que permita encadenamientos locales, comercialización y apertura de mercados diferenciados para la producción agroambiental sostenible, sobre la base de la experiencia del programa TuMoDeLo.
6. Plan de comunicación y divulgación presente los principales resultados, buenas prácticas y lecciones aprendidas en los Agropaisajes sostenibles.
7. Planes de monitoreo de integridad ecológica (PRONAMEC) actualizados y aplicados.
El 25 de junio, en consulta al señor Hugo Murillo del SINAC, se tuvo conocimiento que está pendiente para iniciar la ejecución del proyecto, la firma del Grant Agreement entre el Fondo Francés para el Medio Ambiente (FFEM) y la Asociación Costa Rica por siempre (ACRxsiempre), y al ser ese un trámite privado ninguna institución nacional interviene en ese proceso. En ese sentido, tanto con CRxsiempre como la oficina de AFD Costa Rica, han informado que las negociaciones van bien y que esperan estar firmándolo muy pronto, pero no hay una fecha definida. 
En julio se consultó nuevamente, al señor Murillo, sobre el inicio de la ejecución de este proyecto e indicó que el acuerdo entre la asociación y el FFEM para la ejecución del proyecto Tempisque Regenera había sido firmado, con lo cual la ejecución del proyecto ya puede dar inicio, pero que en los próximos dos meses (es decir, a septiembre del presente año), estarán preparando el arranque del proyecto en lo relativo a términos administrativos y financieros y que estarán gestionando reuniones para presentar el el proyecto y definir los primeros pasos. En agosto se dio nuevamente seguimiento y se informó que, efectivamente, el equipo de ACRXsiempre está realizando los preparativos administrativos y financieros para arrancar el proyecto en septiembre. 
Efectivamente, el 23 de setiembre de 2025 con la coordinación de la Asociación Costa Rica por Siempre se realizó la reunión de arranque del proyecto, como el  propósito de presentar el proyecto "Tempisque REGENERA", como una iniciativa piloto orientada al fortalecimiento de la gobernanza, la transformación productiva y la gestión integrada de ecosistemas en la cuenca baja del río Tempisque y el interior del Golfo de Nicoya, en el marco de la Agenda Agroambiental y la Iniciativa de Agropaisajes Sostenibles (IAPS).  En esta reunión se acordó:
1. Solicitar la no-objeción a la AFD para iniciar con el proceso de contratación del Oficial del Proyecto.
2. Se valida y aprueba el plan de trabajo y plan de inversiones del Semestre 1 del proyecto, de manera que se pueda iniciar con los procesos de contratación. 
3. Designar oficialmente a los representantes del Comité de Pilotaje (COPIL) y el Comité terrritorial (COTER). 
4. Se acuerda el envío del Manual Operativo del COPIL para revisión de las partes, y su posterior aprobación.
5. Confirmar la fecha para las reuniones en territorio (esta se llevó a cabo el 6 de noviembre de 2025). 
</t>
    </r>
    <r>
      <rPr>
        <sz val="12"/>
        <color rgb="FFFF0000"/>
        <rFont val="Times New Roman"/>
      </rPr>
      <t xml:space="preserve">
</t>
    </r>
    <r>
      <rPr>
        <sz val="12"/>
        <color rgb="FF000000"/>
        <rFont val="Times New Roman"/>
      </rPr>
      <t xml:space="preserve">A marzo de 2026, la consultora Cristina Sánchez de ACRxSiempre informó que como se indicó antes, se realizaron dos reuniones de presentación y arranque del proyecto, una con las contrapartes efecrtuada en San José, el 23 de setiembre 2025, y otra con los socios de implementación en territorio, realizada el 06 de noviembre del 2025.  Sobre los avances a la fecha mencionó lo siguiente:
1. Incopesca ha sido incorporado en el Comisión interinstitucional para la gestión integral del río Tempisque (CIGITEM), para procurar la integralidad de las acciones en la gestión de la cuenca del río Tempisque. 
2. ACT trabaja con INCOPESCA en la implementación de los Planes de Aprovechamiento de Moluscos en los manglares del Golfo de Nicoya. 
3. Desde el proyecto PoliLAC se está avanzando en el desarrollo de un Plan de Capacitación que será la base para la elaboración del plan de Tempisque Regenera, en esto participan MAG, SINAC, bomberos y productores Además, con el Servicio Fitosanitario del Estado se coordina para llevar a cabo capacitaciones en temas de manejo de plagas, manejo de arvenses, y Buenas Prácticas Agrícolas (BPA). 
4. También con el proyecto PoliLAC se han pre-identificado 2 fincas escuela: 1 de ganadería sostenible y 1 agricultura (mixta). Las fincas escuela serán identificadas durante 2026 para Tempisque Regenera. 
5. Como parte de los proyectos del II Canje de Deuda, en marzo 2025, inició el desarrollo del Plan General de Manejo con enfoque ecorregional, el cual incluye seis áreas protegidas de ACT y ACAT. A la fecha, se han llevado a cabo un total de cinco talleres presenciales con el Comité Técnico de Seguimiento (directores de áreas protegidas y funcionarios de las ASP), con el fin de generar insumos acerca del diagnóstico de la ecorregión, selección de los Elementos Focales de Manejo (EFM), identificación de las amenazas a los EFM y acciones para atender dichas amenazas, incluidas metas y resultados esperados para los tres trienios que abarca el PGM. La fecha de finalización del PGM ecorregional será en noviembre de 2026.
6. Se destaca, que el principal desafío del período fue el retraso en la contratación de la persona Oficial del Proyecto, debido a que el primer proceso de selección debió declararse desierto al no lograrse una contratación que cumpliera con el principal desafío del período. Esta situación implicó un ajuste en el ritmo de avance de algunas actividades; no obstante, el nuevo proceso está en curso y se espera que la contratación del oficial de proyecto sea en marzo 2026. Está persona estará a cargo del proyecto Tempisque Regenera y de la Cooperación Técnica (Financiamiento Presupuestario de Políticas Públicas) FAPS. 
</t>
    </r>
  </si>
  <si>
    <t xml:space="preserve">Desarrollo sostenible.
</t>
  </si>
  <si>
    <r>
      <t xml:space="preserve">Evaluación de los Impactos Ambientales y Socioeconómicos del Programa Reconocimiento de Beneficios Ambientales Agropecuarios (RBAO) (MAG), en el marco del proyecto </t>
    </r>
    <r>
      <rPr>
        <i/>
        <sz val="12"/>
        <color rgb="FF000000"/>
        <rFont val="Times New Roman"/>
        <family val="1"/>
      </rPr>
      <t>Asistencia Técnica a las Instituciones Públicas Costarricenses en la Aplicación de la Política Agroambiental y la Iniciativa de Paisajes Agrarios Sostenibles.</t>
    </r>
  </si>
  <si>
    <t>Evaluar el impacto de los resultados socioecológicos y productivos del programa de Reconocimiento de Beneficios Ambientales Agropecuarios (RBAO).</t>
  </si>
  <si>
    <t>AFD</t>
  </si>
  <si>
    <t>2025-2027</t>
  </si>
  <si>
    <t>1. Evaluar el impacto del programa de Reconocimiento de Beneficios Ambientales Agropecuarios (RBAO) a partir de las acciones socioecológicas y productivas del mismo.</t>
  </si>
  <si>
    <t xml:space="preserve">Es necesario mencionar que, para este proyecto en el año 2024, hubo varias reuniones mediante las que el MAG, el SINAC, el (Centro de Cooperación Internacional en Investigación Agronómica para el Desarrollo-CIRAD) y la AFD consensuaron desarrollar dos componentes:
1. Desarrollo de un sistema nacional de monitoreo de manglares y estimación de carbono azul por teledetección (SINAC, MINAE)
2. Evaluación de los impactos ambientales y socioeconómicos del programa Reconocimiento de Beneficios Ambientales Agropecuarios (RBAO) (MAG).
Dada la naturaleza de cada componente, la fuente cooperante ha determinado que trabajará cada uno en forma independiente, por lo que aquí se hace referencia únicamente al componente dos, que corresponde al MAG.
Con este proyecto se pretende obtener los siguientes productos:
1. Informe que presente la metodología para llevar a cabo la evaluación de impacto desarrollada con el MAG; 
2. Informe que presente la metodología de las encuestas sobre el terreno que realizarán 3 becarios franceses; 
3. Base de datos de encuestas sistemáticas; 
4. Informe de presentación de la metodología de análisis; 
5. Elaborar el código informático para el análisis econométrico (Stata o R) y, 
6 Desarrollar un informe con los análisis que muestren la evaluación de impacto.
En junio de 2025 se dio el lanzamiento de la ejecución de este proyecto y se recibió la visita del consultor del CIRAD, señor Driss Ezzine de Blas (19 al 23 de junio), se hicieron visitas al campo, entrevistas a algunos beneficiarios del programa RBAO, así como a los responsables regionales de la DNEA, con el propósito de preparar el cuestionario que se aplicará a lo largo del primer semestre del 2026. 
En seguimiento a este tema, a inicios de septiembre de 2025, el Ing, Mauricio Chacón informó que en noviembre de 2025, se recibiría nuevamente al consultor Driss Ezzine de Blas, quien vendrá a definir detalles de la  la muestra, la propuesta metodológica final y la definición del cronograma del trabajo de campo que estaría iniciando en febrero del 2026. Con respecto a este último punto, a finales de noviembre de 2025, el Ing. Chacón informó que está visita no se efectuó, pero tanto él como el consultor de Blas, informaron que entre los avances de este proyecto está la programación de actividades de marzo a mayo de 2026, siendo que se tendrá la visita de dos estudiantes franceses de la Maestría de Econometría, que trabajarán en lo siguiente: 
1. Apropiacion comprension y funcionamiento del programa RBAO
2. Estabilización preguntas de investigación
3. Descripcion estrategia de identificación
4. Zonas de muestreo y tamaño muestral
5. Elaboración cuestionario
6. Test del cuestionario y,
 7. Preparacion de logistica de campo junto con funcionarios del MAG.  
Luego se realizarán las encuestas en el campo. Para los meses de junio y julio de 2026, se tendría la consolidación de datos en la base de datos y la realización de análisis econométricos. Posteriormente a esto, se trabajaría en la redacción de la memoria de los resultados de estos estudios del 1 de agosto al 9 de setiembre de 2026. 
A marzo de 2026, se tiene información de:
1.Llegada de estudiantes y la instalación de mesas de trabajo.
2. El analisis bases de datos 
3. elaboracion de cuestionario y de muestra. 
4. En abril la visita del consultor  Driss Ezinne
5.La realización del ensayo del cuestionario en un lugar por definir
6. La realizacion de encuestas hasta el mes de mayo en Cahuita y Cartago, saliendo los estudiantes franceses encargados de esta tarea a finales de ese mes de mayo. 
7. Está quedando pendiente el diseño de la logístca de campo teniendo en cuenta que la muestra será de unas 240-250 personas, seleccionados al azar dentro de la base de datos que los estudiantes diseñen con los datos que recopilen desde el MAG (50% de la muestra en Cahuita y 50% en Cartago).
</t>
  </si>
  <si>
    <r>
      <rPr>
        <b/>
        <sz val="12"/>
        <color rgb="FF000000"/>
        <rFont val="Times New Roman"/>
      </rPr>
      <t xml:space="preserve">Mauricio Chacón Navarro
</t>
    </r>
    <r>
      <rPr>
        <sz val="12"/>
        <color rgb="FF000000"/>
        <rFont val="Times New Roman"/>
      </rPr>
      <t xml:space="preserve">Correo electrónico:
mchacon@mag.go.cr
</t>
    </r>
    <r>
      <rPr>
        <b/>
        <sz val="12"/>
        <color rgb="FF000000"/>
        <rFont val="Times New Roman"/>
      </rPr>
      <t xml:space="preserve">Karen Rodríguez López
</t>
    </r>
    <r>
      <rPr>
        <sz val="12"/>
        <color rgb="FF000000"/>
        <rFont val="Times New Roman"/>
      </rPr>
      <t>Correo electrónico:
krodriguez@mag.go.cr</t>
    </r>
  </si>
  <si>
    <t>Diseño e Implementación de la Iniciativa de Agropaisajes Sostenibles para la Carbono-neutralidad en el Sector Agropecuario y Forestal de Costa Rica.</t>
  </si>
  <si>
    <t>Apoyar al Gobierno de Costa Rica en el en el diseño e implementación de su Estrategia de Agro-paisajes Sostenibles que busca mantener su territorio como un paisaje forestal y agrícola resiliente capaz de producir “commodities” con deforestación neta cero, y consolidar su transformación hacia un paisaje carbono-neutral con bajo consumo de agroquímicos y conservación de bosques de alto valor.</t>
  </si>
  <si>
    <t>MAG-MINAE-COMEX</t>
  </si>
  <si>
    <t xml:space="preserve">Resultados:
1. Diseñar e implementación módulo EUDR en la Plataforma TrazarAgro CR para 
garantizar cumplimiento de la regulación EUDR 2023/1115 Productos libres de deforestación.
2. Mecanismo de gobernanza e interoperabilidad institucional para la generación de la 
Debida Diligencia del módulo EUDR Trazar AgroCR productos libres de deforestación.
</t>
  </si>
  <si>
    <t>Componentes: 
1. Apoyo a la implementación de la Fase 1 de la Iniciativa de Agro-paisajes Sostenibles. 
2. Apoyo analítico para habilitar la implementación de la Fase 2 y 3 de la IAPS.
3. Sobre el resultado 1: Se ha propuesto la arquitectura del módulo para integrarlo con el registro único de productores MAG.
4. Sobre el resultado 2: Se avanzó en la propuesta para proponer la gobernanza para el intercambio de información de otras dependencias relacionadas con el cumplimiento de la legislación laboral y ambiental requeridas para los productos cero deforestaciones.</t>
  </si>
  <si>
    <t>Proyecto (ProDoc) Ganadería Sustentable en el Área de Conservación Arenal-Huetar Norte (ACAHN).</t>
  </si>
  <si>
    <t>Transformar los sistemas de producción ganadera hacia modelos sostenibles, regenerativos, resilientes al clima y con bajas emisiones de carbono.</t>
  </si>
  <si>
    <t>MAG - MINAE - SINAC</t>
  </si>
  <si>
    <t>GEF / PNUD
Organización de Estudios Tropicales</t>
  </si>
  <si>
    <t>2026-2031</t>
  </si>
  <si>
    <t>Negociación</t>
  </si>
  <si>
    <t>Región Huetar Norte.</t>
  </si>
  <si>
    <t xml:space="preserve">1: Fortalecimiento de la gobernanza del sistema alimentario y de las políticas para una producción ganadera sostenible, resiliente al clima y regenerativa.
2: Incentivos económicos y comerciales inclusivos para una ganadería sostenible y regenerativa.
3: Mejorar las capacidades y los mercados de los sistemas alimentarios sostenibles mediante una ganadería sostenible y regenerativa.
4: Conocimiento, innovación, escalabilidad y coordinación.
</t>
  </si>
  <si>
    <t>1. Se consultó con cooperación internacional de MINAE, a la fecha no se tiene información sobre inicio de la ejecución del proyecto.</t>
  </si>
  <si>
    <t>1, 2, 6, 8 y 14</t>
  </si>
  <si>
    <r>
      <rPr>
        <b/>
        <sz val="12"/>
        <color rgb="FF000000"/>
        <rFont val="Times New Roman"/>
      </rPr>
      <t xml:space="preserve">Jorge Segura Guzmán 
</t>
    </r>
    <r>
      <rPr>
        <sz val="12"/>
        <color rgb="FF000000"/>
        <rFont val="Times New Roman"/>
      </rPr>
      <t xml:space="preserve">Correo electrónico:
jsegura@mag.go.cr   
</t>
    </r>
    <r>
      <rPr>
        <b/>
        <sz val="12"/>
        <color rgb="FF000000"/>
        <rFont val="Times New Roman"/>
      </rPr>
      <t xml:space="preserve">
</t>
    </r>
  </si>
  <si>
    <t>Financiamiento del Programa de Reducción y Manejo de Agroquímicos Plus (FARM+) en Costa Rica.</t>
  </si>
  <si>
    <t>Reducir el uso de agroquímicos y aumentar la adopción de prácticas agrícolas sostenibles y resilientes al clima en Costa Rica, mediante el fortalecimiento de la coherencia de políticas, en particular con la PPPA y marcos nacionales vinculados, así como el desbloqueo y reorientación de recursos financieros hacia modelos productivos más limpios, inclusivos y resilientes al cambio climático.</t>
  </si>
  <si>
    <t>MAG - MINAE</t>
  </si>
  <si>
    <t>GEF / PNUD</t>
  </si>
  <si>
    <t>1. Coherencia de las políticas para apoyar la agricultura sostenible y resiliente al clima.
2.Aumento del acceso a financiamiento e inversiones para prácticas agrícolas sostenibles y resilientes al clima.
3. Introducción de prácticas agrícolas sostenibles y resilientes al clima que reduzcan la dependencia de agroquímicos agrícolas.
4. Mejorar las cadenas de suministro agrícola.
5. Generación y difusión de conocimiento y mejores prácticas.
6. Monitoreo y evaluación de los avances..</t>
  </si>
  <si>
    <t>1. El proyecto se presentará a GEF en diciembre del 2025.
2. Para el desarrollo de la propuesta se proyecto se han realizado: visitas de campo, dos talleres de presentación del proyecto, reuniones de seguimiento con las partes involucradas en el proyecto.
3. Se procedió con el desarrollo y revisión del proyecto en el formato de Mideplan, para la presentación del mismo ante cooperación internacional del Mideplan. Para esto se programaron dos reuniones de coordinación entre el MAG y Digeca de MINAE con la intensión de definir quien presentaría el proyecto ante Mideplan y ver la estructura de gobernaza.
4. En reunión con los viceministros de MINAE y MAG se definió que sería DIGECA quien presentaría el proyecto, en un trabajo conjunto con el MAG. El proyecto fue presentado en diciembre del 2025.</t>
  </si>
  <si>
    <t>1, 2, 6, 8 y 16</t>
  </si>
  <si>
    <r>
      <t xml:space="preserve">Fernando Vargas Pérez
</t>
    </r>
    <r>
      <rPr>
        <sz val="12"/>
        <color rgb="FF000000"/>
        <rFont val="Times New Roman"/>
        <family val="1"/>
      </rPr>
      <t>Correo electrónico:
fvargas@mag.go.cr</t>
    </r>
    <r>
      <rPr>
        <b/>
        <sz val="12"/>
        <color rgb="FF000000"/>
        <rFont val="Times New Roman"/>
        <family val="1"/>
      </rPr>
      <t xml:space="preserve">
Adriana Lobo Castellón
</t>
    </r>
    <r>
      <rPr>
        <sz val="12"/>
        <color rgb="FF000000"/>
        <rFont val="Times New Roman"/>
        <family val="1"/>
      </rPr>
      <t>Correo electrónico:
alobo@mag.go.cr</t>
    </r>
  </si>
  <si>
    <t>Escalamiento del Programa Agroinnovación 4.0 a los
tres cantones que conforman el Territorio Norte -
Norte (Guatuso, Upala y Los Chiles) de Costa Rica</t>
  </si>
  <si>
    <t>Crear la  Red de Conocimiento Local en el marco de la Mesa Técnica Agroclimática, que se establece como el núcleo organizativo de un modelo que combina innovación, colaboración y tecnología.</t>
  </si>
  <si>
    <t xml:space="preserve">MAG, INDER, COOPELESCA </t>
  </si>
  <si>
    <t xml:space="preserve">FAO: Proyecto de Fondos Fiduciarios Unilaterales (UTF) </t>
  </si>
  <si>
    <t>2026-2028</t>
  </si>
  <si>
    <t>Territorio Norte (Guatuso, Upala y Los Chiles)</t>
  </si>
  <si>
    <t>1. Un Plan Maestro Agropecuario que contenga el conocimiento local registrado en el proyecto, donde se encuentren registradas las mejores prácticas del momento y garantice la seguridad alimentaria y nutricional en el TNN.
2.Productores/as SMART (con sensores), AVANZADOS/AS (con muestreos) y BÁSICOS/AS trabajan en la caracterización y creación del conocimiento LOCAL de buenas prácticas de los principales cultivos.
3. Una red de estaciones públicas y privadas que colaboran y un plan para personalizar a los cultivos y requisitos locales un sistema de alerta temprana (SAT), que aprende con el microclima de la zona mediante IA de riesgo climático para cada cultivo y de desastre a escala local (inundaciones).
4. Medidas objetivas de propiedades físicas y de microbiota de suelos que se proponen utilizar para mejorar y evaluar la calidad de los suelos y su evolución en el tiempo combinando agricultura de precisión con economía circular.
5. Estudio de Prefactibilidad Biomasa, Biochar y Producción de Energía y aceites pirolíticos desarrollado y discutido con los sectores interesados.
6. Documento con la Propuesta de mercado voluntario de carbono (MVC) para agricultura diseñada e
implementada conjuntamente con MINAE/FONAFIFO y MAG.
7. Estrategia de comunicación y difusión del proyecto formulada y en marcha.</t>
  </si>
  <si>
    <t xml:space="preserve">1. En consulta a inicios de septiembre de 2025, a la señora Sylvia Chaves, de la Representación de FAO en Costa Rica, indicó que esta iniciativa está en modo de nota conceptual preliminar, generada con base en el proceso desarrollado hasta ahora y está en preparación la documentación interna que se requiere para contar con las respectivas autorizaciones, para iniciar con la escritura del proyecto. A finales de noviembre de 2025,  la señora Chaves indicó que ya hay un documento de proyecto redactado (falta el presupuesto), esta propuesta estaría siendo presentada el  viernes 28 de noviembre en Los Chiles a personas productoras y técnicas del MAG del TNN y de INDER, más gobiernos locales. Posteriormente a ello, habrá que hacer ajustes finales para presentar al Consejo Territorial y finalmente a INDER.
2. Para la actualización a marzo del 2026, se indica que continúa con la construcción del documento de proyecto en formato INDER el cual se ha ido estructurando con los actores locales (municipalidades, MAG regional y local, Coopelesca) con apoyo de FAO. En este momento está pendiente cerrar el documento del proyecto, recopilar todo el material que se debe anexar  y presentar ante INDER para iniciar el proceso de aprobación.
 </t>
  </si>
  <si>
    <t>1, 2, 6, 8 y 17</t>
  </si>
  <si>
    <r>
      <rPr>
        <b/>
        <sz val="12"/>
        <color rgb="FF000000"/>
        <rFont val="Times New Roman"/>
      </rPr>
      <t xml:space="preserve">Norman Mora
</t>
    </r>
    <r>
      <rPr>
        <sz val="12"/>
        <color rgb="FF000000"/>
        <rFont val="Times New Roman"/>
      </rPr>
      <t xml:space="preserve">Correo electrónico: 
nmora@mag.go.cr
</t>
    </r>
    <r>
      <rPr>
        <b/>
        <sz val="12"/>
        <color rgb="FF000000"/>
        <rFont val="Times New Roman"/>
      </rPr>
      <t xml:space="preserve">
Sylvia Chaves
</t>
    </r>
    <r>
      <rPr>
        <sz val="12"/>
        <color rgb="FF000000"/>
        <rFont val="Times New Roman"/>
      </rPr>
      <t>Correo electrónico: 
sylvia.Chaves@fao.org</t>
    </r>
  </si>
  <si>
    <t>Ampliando la Acción por el Clima Reduciendo de Emisiones en Costa Rica (SCALE)</t>
  </si>
  <si>
    <t>Ampliar la acción climática de Costa Rica mediante la promoción y fortalecimiento de mercados de carbono y ambientales, impulsando prácticas sostenibles en sectores clave como el agropecuario y la construcción, para desarrollar mecanismos financieros innovadores que movilicen recursos públicos y privados para la reducción de emisiones a nivel nacional y la conservación de la biodiversidad, contribuyendo así al cumplimiento de las metas nacionales de mitigación y adaptación al cambio climático.</t>
  </si>
  <si>
    <t>Banco Mundial</t>
  </si>
  <si>
    <t>2025-2026</t>
  </si>
  <si>
    <t>1. Diseñado un esquema preliminar para la generación y contabilidad de reducciones de emisiones en el sector agropecuario y en la construcción sostenible.
2. Diseñado un esquema preliminar de créditos de biodiversidad.
3. Alineados los sistemas nacionales de monitoreo y verificación (MRV) con los estándares internacionales.
4. Formulada una estrategia de salvaguardas ambientales y sociales.
5. Desarrollado y presentado al Banco Mundial el documento de propuesta técnica de SCALE-Costa Rica.</t>
  </si>
  <si>
    <t>1. La propuesta SCALE-Costa Rica, presentada aquí, se encuentra en la Fase 1: Identificación. En esta fase se realizará una serie de estudios que permitan establecer líneas estratégicas que contribuirán a definir la composición del proyecto SCALE – Costa Rica.
2. El proyecto fue presentado para revisión y aprobación ante Cooperación Internacional de Mideplan.
3. En marzo del 2026, se comparten los documentos correspondientes a los Estudios Técnicos 1, 2 y 3, elaborados por Climate Focus en el marco de este proceso. Asimismo, se adjunta un resumen de dichos estudios, el cual se prevé incluir en el documento conceptual de la propuesta.</t>
  </si>
  <si>
    <t>1, 2, 6, 8 y 18</t>
  </si>
  <si>
    <t>Apoyo a la Estrategia de Agropaisajes Sostenibles: mejoramiento de la competitividad y capacidad exportadora de productores agrícolas</t>
  </si>
  <si>
    <t>Apoyar al gobierno de Costa Rica y a los productores agrícolas en la implementación de su Estrategia de Agropaisajes Sostenibles, que busca mantener su territorio como un paisaje forestal y agrícola resiliente capaz de producir “commodities” con deforestación neta cero y consolidar su transformación hacia un paisaje carbono-neutral.</t>
  </si>
  <si>
    <t xml:space="preserve">Euroclima por medio de:
FIIAPP 
Expertise France
AECID
</t>
  </si>
  <si>
    <t xml:space="preserve">1. Revisados, desarrollados y/o fortalecidos los Estándares de Sostenibilidad para el Manejo de:
a.	Sistemas Silvopastoriles
b.	Sistemas Agroforestales
c.	Bosques (incluyendo Secundarios).
2. Implementado un método de evaluación del paisaje según estándares nacionales y europeos de agricultura sostenible.
3. Apoyada la estrategia y plan de acción de reducción de pesticidas, y su estrategia de financiamiento.
4. Fincas implementan prácticas agropecuarias y forestales alineadas con estándares de agricultura sostenible.
5. Fortalecidas capacidades de personas productoras en los territorios seleccionados, que permitan potenciar su competitividad, conectividad con mercados europeos y capacidad exportadora a la UE.
</t>
  </si>
  <si>
    <t xml:space="preserve">1. Se presenta oficialmente al MREC por parte de Cooperación Internacional de Mideplan al MREC en marzo del 2026. 
2. En consulta con el punto focal para marzo del 2026, indica lo siguiente: 
- Se participó en la elaboración de la nota de concepto para definir los objetivos, resultados esperados y mecanismos para la construcción de una plataforma de conocimiento sobre las buenas prácticas agrícolas mediante una articulación de capacitación asincrónica 24/7 acreditada por el SFE / MAG para desarrollar una articulación institucional y brindar capacitación a los sectores de producción agrícola nacional y de exportación en cadenas de comercialización con la UE.
- Se elaboró los TdR para consultoría en plataforma de capacitación accesible via formato app para el público en general. Se actualizó los alcances de la capacitación para la selección de empresa privada.
- Se trabajó en la revisión de los objetivos de la consultoría con expertos de Expertise France y AECID revisando y ajustando los TDR. Se estructuraron los resultados esperados y actualizó los procesos de seguimiento y control.
</t>
  </si>
  <si>
    <t>1, 2, 6, 8 y 19</t>
  </si>
  <si>
    <t>Bilateral</t>
  </si>
  <si>
    <r>
      <rPr>
        <b/>
        <sz val="12"/>
        <color theme="1"/>
        <rFont val="Times New Roman"/>
      </rPr>
      <t xml:space="preserve">Arturo Solórzano
</t>
    </r>
    <r>
      <rPr>
        <sz val="12"/>
        <color theme="1"/>
        <rFont val="Times New Roman"/>
      </rPr>
      <t>Correo electrónico:
asolorzano@sfe.go.cr</t>
    </r>
  </si>
  <si>
    <t xml:space="preserve"> </t>
  </si>
  <si>
    <r>
      <rPr>
        <sz val="12"/>
        <color rgb="FF000000"/>
        <rFont val="Times New Roman"/>
      </rPr>
      <t xml:space="preserve">Apoyo a las actividades de la Fundación de Usos Menores: Financiamiento de la investigación asociada con las prioridades del Taller </t>
    </r>
    <r>
      <rPr>
        <u/>
        <sz val="12"/>
        <color rgb="FF000000"/>
        <rFont val="Times New Roman"/>
      </rPr>
      <t>Global</t>
    </r>
    <r>
      <rPr>
        <sz val="12"/>
        <color rgb="FF000000"/>
        <rFont val="Times New Roman"/>
      </rPr>
      <t xml:space="preserve"> sobre Uso Menor.</t>
    </r>
  </si>
  <si>
    <t>Ejecutar los estudios de magnitud de residuos de plaguicidas químicos en cultivos menores que se establezcan en conjunto con la Fundación de Usos Menores, para el establecimiento de límites máximos de residuos.</t>
  </si>
  <si>
    <t>SFE</t>
  </si>
  <si>
    <t>Fundación de Usos Menores-IICA</t>
  </si>
  <si>
    <t>$8 806,38</t>
  </si>
  <si>
    <t xml:space="preserve">1. Presentar estudios para el establecimiento de límites máximos de residuos en cultivos menores.                          
2. Conformación de equipos de trabajo debidamente capacitados en la ejecución de estudios bajo buenas prácticas de laboratorio.
3. Potenciar las capacidades blandas del personal.          
4. Intercambio técnico entre los demás países involucrados en la ejecución. </t>
  </si>
  <si>
    <t>El ensayo de campo finalizó durante el mes de mayo del 2025. El análisis de las muestras finalizó en agosto del 2025, sin embargo, la Fundación de Usos Menores le solicitó colaboración al Laboratorio de Residuos de Plaguicidas para analizar las muestras de Ecuador y que el cooperante cubriría los gastos, dichas muestras no han sido analizadas. Una vez que se tengan los resultados de las muestras de Ecuador se elaborará el informe analítico correspondiente para después trasladarlo a la gestión de calidad y posteriormente al Director del estudio.</t>
  </si>
  <si>
    <r>
      <rPr>
        <b/>
        <sz val="12"/>
        <color rgb="FF000000"/>
        <rFont val="Times New Roman"/>
        <family val="1"/>
      </rPr>
      <t xml:space="preserve">Tatiana Vásquez Morera
</t>
    </r>
    <r>
      <rPr>
        <sz val="12"/>
        <color rgb="FF000000"/>
        <rFont val="Times New Roman"/>
        <family val="1"/>
      </rPr>
      <t>Correo electrónico: 
tvasquez@sfe.go.cr</t>
    </r>
  </si>
  <si>
    <t>Preparación del quinto informe nacional sobre la implementación del Protocolo de Cartagena sobre Seguridad de la Biotecnología.</t>
  </si>
  <si>
    <t>Contribuir al cumplimiento de las obligaciones nacionales en el marco del Protocolo de Cartagena sobre Seguridad de la Biotecnología, mediante la elaboración participativa, técnica y validada del quinto informe nacional, que refleje los avances, desafíos y necesidades del país en la materia.</t>
  </si>
  <si>
    <t>Fondo para el Medio Ambiente Mundial (FMAM/GEF)</t>
  </si>
  <si>
    <t>1. Fortalecimiento de la articulación interinstitucional entre actores clave del país en la implementación del Protocolo de Cartagena, mediante espacios de consulta técnica y análisis participativo.
2. Consolidación y organización preliminar de la información técnica sobre la implementación del Protocolo de Cartagena en Costa Rica, para facilitar la preparación del borrador del informe nacional.
3. Informe nacional elaborado, validado y presentado ante la Secretaría del Convenio sobre la Diversidad Biológica dentro del plazo establecido.
4. Sensibilizados actores relevantes sobre el papel de la biotecnología moderna y los organismos vivos modificados (OVM), a partir del proceso de elaboración del informe nacional.</t>
  </si>
  <si>
    <t>Mediante oficio CARTA-MIDEPLAN-ACI-0111-2025, de fecha 1° de julio de 2025, se remitió al MINAE como Punto Focal del Fondo para el Medio Ambiente Mundial (FMAM/GEF) esta propuesta y se está a la espera de la respuesta de la fuente cooperante.
En coordinación con el MINAE, el Programa de Organismos Genéticamente Modificados realizó la gestión del financiamiento ante el Fondo para el Medio Ambiente Mundial (GEF), en atención a la convocatoria dirigida a los países parte del Protocolo de Cartagena, con el fin de solicitar los recursos necesarios para preparar y presentar el Quinto Informe requerido para febrero de 2026 sobre la aplicación de dicho Protocolo en el país. La documentación correspondiente fue enviada oportunamente y actualmente se está a la espera de la resolución y la asignación de los fondos.</t>
  </si>
  <si>
    <t>Seguridad alimentaria y nutricional.</t>
  </si>
  <si>
    <r>
      <rPr>
        <b/>
        <sz val="12"/>
        <color rgb="FF000000"/>
        <rFont val="Times New Roman"/>
        <family val="1"/>
      </rPr>
      <t xml:space="preserve">Marvin Argueta García
</t>
    </r>
    <r>
      <rPr>
        <sz val="12"/>
        <color rgb="FF000000"/>
        <rFont val="Times New Roman"/>
        <family val="1"/>
      </rPr>
      <t>Correo electrónico:
margueta@sfe.go.cr</t>
    </r>
  </si>
  <si>
    <t xml:space="preserve">Evaluación de la disponibilidad real para las plantas cultivadas, de los nutrientes en los fertilizantes usados en la agricultura, mediante la cuantificación de las diferentes especies químicas provenientes de acuerdo con sus fuentes de origen. 
</t>
  </si>
  <si>
    <t>Mejorar los sistemas de producción agrícola en los países de la región buscando la sustentabilidad. Mejorar la práctica de fertilización de cultivos.
Aumentar en 5% la eficiencia de la fertilización medido a través del rendimiento de los cultivos.</t>
  </si>
  <si>
    <t>Fondo de Cooperación técnica del OIEA</t>
  </si>
  <si>
    <t>2026 (4 años).</t>
  </si>
  <si>
    <t>Nacional, 
Argentina, Colombia.</t>
  </si>
  <si>
    <t>No determinado</t>
  </si>
  <si>
    <t>Mejoramiento de prácticas de manejo de agua y suelos agrícolas, con el uso adecuado de agroquímicos, fertilizantes, agua y fijación biológica de nitrógeno. Como uno de los primeros pasos para aumentar en 5% la eficiencia de la fertilización medido a través del rendimiento de los cultivos, se requiere evaluar el porcentaje de eficiencia de los fertilizantes utilizados y así conocer cuánto realmente está disponible para que las plantas absorban según las diferentes fuentes que se utilicen en la formulación de los fertilizantes.</t>
  </si>
  <si>
    <t>Se consultó al Mideplan por el seguimiento de esta gestión, por lo que se indica que la OIEA aún se encuentra en proceso de aprobación de las propuestas planteadas. Al respecto, se ha coordinado una reunión conjunta entre Mideplan y la Comisión del OIEA, el próximo 30 de julio de 2025, con el propósito de que puedan informar sobre dicho proceso y el avance de las propuestas de proyectos presentadas por las instituciones nacionales.
Se está a la espera de lo que resuelva la OIEA en noviembre, si se incluye en un proyecto "sombrilla" que van a implementar, para presentar dicha propuesta bajo el nuevo lineamiento de la organización; según lo comentado por Karla Montero, OIEA en reunión realizada el 06 de agosto.</t>
  </si>
  <si>
    <r>
      <t xml:space="preserve">Denis Alfonso Víquez Murillo
</t>
    </r>
    <r>
      <rPr>
        <sz val="12"/>
        <color rgb="FF000000"/>
        <rFont val="Times New Roman"/>
        <family val="1"/>
      </rPr>
      <t>Correo electrónico: dviquez@sfe.go.cr</t>
    </r>
  </si>
  <si>
    <t>Material de siembra mejorado, sano y certificado mediante protocolos armonizados de diagnóstico molecular para enfermedades transfronterizas.</t>
  </si>
  <si>
    <t>Variedades genéticamente mejoradas con alto rendimiento y adaptabilidad regional se encuentren libres de enfermedades transfronterizas al momento de ser reproducidas. Esto asegurando la seguridad alimentaria. 
- Número de las variedades genéticamente mejoradas con alto rendimiento y adaptadas a la región.
- Mejorar la prevención y respuesta a enfermedades transfronterizas.
- Armonizar protocolos de diagnóstico de enfermedades transfronterizas para certificación de material de siembra mejorado sano.</t>
  </si>
  <si>
    <t>Nacional 
Brasil, Colombia.</t>
  </si>
  <si>
    <t>Mejoramiento de cultivos alimenticios y de importancia económica para diversas condiciones de estrés bióticos y abióticos. Para lo anterior se requiere de variedades de alto rendimiento adaptadas a diversas condiciones de estrés. Mediante la mutagénesis por radiación se han logrado obtener estos tipos de variedades, sin embargo, como complemento indispensable a ese desarrollo debe existir la constancia validada de métodos de análisis de laboratorio que verifiquen la condición de material reproductivo libre de plagas. Esto último es una deficiencia regional en América Latina y el Caribe que requiere ser atendida con la mayor celeridad posible y que por ejemplo ha sido considerada por el OIRSA (Organismo Internacional Regional de Sanidad Agropecuaria).</t>
  </si>
  <si>
    <r>
      <t xml:space="preserve">Rebeca Araya Montero
</t>
    </r>
    <r>
      <rPr>
        <sz val="12"/>
        <color rgb="FF000000"/>
        <rFont val="Times New Roman"/>
        <family val="1"/>
      </rPr>
      <t>Correo electrónico: raraya@sfe.go.cr</t>
    </r>
  </si>
  <si>
    <t>Fortalecer la capacidad analítica de residuos de plaguicidas en vegetales de consumo humano, por parte de los laboratorios de las organizaciones de protección fitosanitaria de los países, mediante la determinación de plaguicidas por método únicos.</t>
  </si>
  <si>
    <t>Mejorar los sistemas de producción agrícola en los países de la región
buscando la sustentabilidad.
- Reducir el uso excesivo de plaguicidas que conllevan a incumplimientos de
LMR</t>
  </si>
  <si>
    <t>2026 (4 años)</t>
  </si>
  <si>
    <t>Costa Rica, Argentina, Colombia</t>
  </si>
  <si>
    <t>Mejoramiento de prácticas de manejo de agua y suelos agrícolas, con el uso adecuado de agroquímicos, fertilizantes, agua y fijación biológica de nitrógeno. Mejorar los sistemas de producción agrícola en los países de la región buscando la sostenibilidad. Una de las formas en que se atiende esa necesidad es verificando el uso excesivo de plaguicidas en las diferentes cultivos y la primera forma de medirlo es mediante información veraz proveniente de los análisis de residuos de los plaguicidas en las cosechas, mediante las respectivas pruebas de laboratorio necesarias.</t>
  </si>
  <si>
    <t>Se consultó al Mideplan por el seguimiento a de esta gestión, por lo que se indica que la OIEA aún se encuentra en proceso de aprobación de las propuestas planteadas. Al respecto, se ha coordinado una reunión conjunta entre Mideplan y la Comisión del OIEA, el próximo 30 de julio de 2025, con el propósito de que puedan informar sobre dicho proceso y el avance de las propuestas de proyectos presentadas por las instituciones nacionales.
Se está a la espera de lo que resuelva la OIEA en noviembre, si se incluye en un proyecto "sombrilla" que van a implementar, para presentar dicha propuesta bajo el nuevo lineamiento de la organización; según lo comentado por Karla Montero, OIEA en reunión realizada el 06 de agosto.</t>
  </si>
  <si>
    <r>
      <t xml:space="preserve">Karla Arrieta Víquez
</t>
    </r>
    <r>
      <rPr>
        <sz val="12"/>
        <color rgb="FF000000"/>
        <rFont val="Times New Roman"/>
        <family val="1"/>
      </rPr>
      <t>Correo electrónico: karrieta@sfe.go.cr</t>
    </r>
  </si>
  <si>
    <t>Evaluación de la presencia de metales pesados y uranio en fertilizantes fosfatados como fuente de contaminación en el suelo.</t>
  </si>
  <si>
    <t>Contribuir a mejorar la evaluación del impacto de contaminantes en suelos, generando información sobre niveles, tipo, distribución y dispersión de los contaminantes. Para contribuir a mejorar la evaluación del impacto de los contaminantes es preciso identificar las causas de los mismos en las fuentes fosfatadas de amplio uso agrícola que ocurre globalmente y en particular en el área de América Latina y el Caribe.</t>
  </si>
  <si>
    <t>Nacional 
Argentina, Colombia</t>
  </si>
  <si>
    <t>Insuficiente evaluación de la degradación y contaminación del suelo y su impacto en la salud humana. Se requiere conocer el estado de los fertilizantes fosfatados utilizados en el área en cuanto a niveles de concentración de metales pesados y uranio, ya que pueden ser una fuente importante de contaminación de los suelos. A hoy día respecto al uranio solo se localiza un estudio al respecto.</t>
  </si>
  <si>
    <r>
      <t xml:space="preserve">Denis Alfonso Víquez Murillo
</t>
    </r>
    <r>
      <rPr>
        <sz val="12"/>
        <color rgb="FF000000"/>
        <rFont val="Times New Roman"/>
        <family val="1"/>
      </rPr>
      <t xml:space="preserve">Correo electrónico: dviquez@sfe.go.cr </t>
    </r>
  </si>
  <si>
    <t xml:space="preserve">Fortalecimiento de las capacidades técnicas para el monitoreo de residuos de antibióticos en frutas y vegetales en la República de Costa Rica. </t>
  </si>
  <si>
    <t>1.	Desarrollar un protocolo analítico para la detección de residuos de antibióticos en frutas y vegetales.
2.	Diseñar e implementar un programa para monitorear el uso de antimicrobianos en las frutas y vegetales de producción nacional e importación.</t>
  </si>
  <si>
    <t>Programa de Intercambio de Conocimientos (KSP) de Corea del Sur</t>
  </si>
  <si>
    <t>2026-2027</t>
  </si>
  <si>
    <t xml:space="preserve">Desarrollar un protocolo analítico para la detección de residuos de antibióticos en frutas y vegetales.
 Diseñar un protocolo para el monitoreo de residuos de antibióticos en frutas y vegetales. 
Implementar el protocolo de monitoreo de residuos de antibióticos en frutas y vegetales. 
</t>
  </si>
  <si>
    <t>Mediante oficio DSFE-0629-2024, de fecha 11 de noviembre de 2024, se remitió a Mideplan esta propuesta y se está a la espera de la respuesta de la fuente cooperante.
Se consultó a Mideplan sobre el estado de esta propuesta y se informó que, según la guía facilitada por la Embajada de Corea, el resultado de la evaluación de los proyectos presentados en 2024, se notifica a inicios de 2026. En febrero de 2026 se consultó a Mideplan sobre el estado de esta propuesta y se indicó que por el momento no se habían recibido novedades y que estarían informando en caso de algún avance, pero a marzo de 2026, aún no se tiene noticias.</t>
  </si>
  <si>
    <r>
      <rPr>
        <b/>
        <sz val="12"/>
        <color rgb="FF000000"/>
        <rFont val="Times New Roman"/>
        <family val="1"/>
      </rPr>
      <t xml:space="preserve">Karla Arrieta Víquez 
</t>
    </r>
    <r>
      <rPr>
        <sz val="12"/>
        <color rgb="FF000000"/>
        <rFont val="Times New Roman"/>
        <family val="1"/>
      </rPr>
      <t xml:space="preserve">Correo electrónico: karrieta@sfe.go.cr. </t>
    </r>
  </si>
  <si>
    <t>Nombre del Proyecto</t>
  </si>
  <si>
    <t>Periodo de Ejecución</t>
  </si>
  <si>
    <t>Estado</t>
  </si>
  <si>
    <t>Aporte institucional en US$</t>
  </si>
  <si>
    <t>Fortalecimiento de las capacidades de diagnóstico veterinario, inocuidad de los alimentos de origen animal y control de la calidad de los medicamentos veterinarios en Costa Rica mediante la dotación de equipos nuevos especializados para el Laboratorio Nacional de Servicios Veterinarios (LANASEVE) del Servicio Nacional de Salud Animal (SENASA).</t>
  </si>
  <si>
    <t>Fortalecer el control y vigilancia de las enfermedades animales, la inocuidad de los alimentos de origen animal y la calidad de los medicamentos veterinarios en Costa Rica mediante el fortalecimiento de las capacidades del LANASEVE como laboratorio oficial del SENASA a través de la dotación de equipos nuevos especializados de laboratorio.</t>
  </si>
  <si>
    <t>Servicio Nacional de Salud Animal (SENASA)</t>
  </si>
  <si>
    <t>República de Corea (fondos de Ayuda Oficial al Desarrollo-AOD para el año 2025)</t>
  </si>
  <si>
    <t>Resultado 1:
Equipos de laboratorio nuevos especializados para el control y vigilancia de enfermedades animales instalado y operando en las instalaciones del SENASA.
Resultado 2:
Equipos de laboratorio nuevos especializados para el aseguramiento de la inocuidad de productos de origen animal instalado y operando en las instalaciones del SENASA.
Resultado 3:
Equipos de laboratorio nuevos especializados para el aseguramiento de la calidad de los medicamentos veterinarios instalado y operando en las instalaciones del SENASA.</t>
  </si>
  <si>
    <t>Mediante oficio SENASA-DG-148-2024, de fecha 11 de marzo de 2024, se remitió a Mideplan, esta propuesta actualizada, la cual se había presentado en el 2023 y no fue aprobado por las autoridades coreanas, pero se dio la posibilidad  de presentarla nuevamente.  Con CARTA-MIDEPLAN-ACI-UCB-0055-2025, de fecha 11 de marzo de 2025, se informó que esta propuesta no fue aprobada por la fuente de cooperación, como beneficiaria de los fondos de Ayuda Oficial al Desarrollo (AOD) de Corea para el año 2025. Sin embargo, el 20 de junio, Mideplan informó que había una posibilidad de readecuar el presupuesto a $ 100 000 dólares, por lo cual Lanaseve trabajó en esta readecuación y se envió la nueva propuesta de presupuesto el 25 de junio. Se está a la espera de la respuesta de las autoridades coreanas. En caso afirmativo, se estaría remitiendo el proyecto reformulado. En razón que las autoridades coreanas aprobaron conceder esta cooperación financiera no reembolsable para este proyecto, luego de varios ajustes a la propuesta para que cumpliera con lo requerido por la fuente cooperante, el  23 de julio de 2025, mediante CARTA-SENASA-DG-504-2025, se remitió la propuesta con el presupuesto de $ 91 762,51. 23 de julio de 2025. Con CARTA-MIDEPLAN-ACI-UCB-0233-2025, de fecha 23 de julio de 2025, se envió a Cancillería la propuesta para oficializarla ante las autoridades coreanas. Según lo informado por la señora Karina Li, este proyecto debe quedar ejecutado al mes de octubre del presente año y se está a la espera de los pasos a seguir para concretarlo. El 1 de setiembre informó la señora Li que las autoridades coreanas informaron que ya se mandó a comprar el equipo y hoy se firmó el último contrato y que las fechas de entrega (máxima) por empresa son : CAPRIS: 24-10-2025; Genesys: 14-11-2025; TAISA: 07-11-2025 (molinos y microscopios) y 28-11-2025 (incubadoras); TECAMI: 14-10-2025. A partir de setiembre de 2025 dio inicio la entrega de los equipos y el 11 de febrero de 2026, se realizó el acto formal mediante el cual se hizo la entrega formal del equipo con la firma del "Acta de entrega y recibo de donación de equipos nuevos especializados para el Laboratorio Nacional de Servicios Veterinarios (Lanaseve) del Servicio Nacional de Salud Animal (Senasa) por el Ilustrado Gobierno de la República de Corea".  El 16 de febrero, se cierra este proyecto con el envío del Instrumento de Valoración Final de Proyectos de Cooperación Bilateral, Multilateral y Sur-Sur, por parte del Lanaseve a Mideplan.</t>
  </si>
  <si>
    <t>Adquisición de equipos.</t>
  </si>
  <si>
    <r>
      <rPr>
        <b/>
        <sz val="12"/>
        <color rgb="FF000000"/>
        <rFont val="Times New Roman"/>
        <family val="1"/>
      </rPr>
      <t xml:space="preserve">Federico Chaverri Suárez
</t>
    </r>
    <r>
      <rPr>
        <sz val="12"/>
        <color rgb="FF000000"/>
        <rFont val="Times New Roman"/>
        <family val="1"/>
      </rPr>
      <t xml:space="preserve">Correo electrónico:
fchaverri@senasa.go.cr
</t>
    </r>
    <r>
      <rPr>
        <b/>
        <sz val="12"/>
        <color rgb="FF000000"/>
        <rFont val="Times New Roman"/>
        <family val="1"/>
      </rPr>
      <t xml:space="preserve">Joe Vargas Blanco
</t>
    </r>
    <r>
      <rPr>
        <sz val="12"/>
        <color rgb="FF000000"/>
        <rFont val="Times New Roman"/>
        <family val="1"/>
      </rPr>
      <t xml:space="preserve">Correo electrónico: 
jvargas@senasa.go.cr
</t>
    </r>
  </si>
  <si>
    <t>Desarrollo de una metodología de análisis multi-residuos para la determinación de residuos de medicamentos veterinarios en muestras de origen animal del Laboratorio de Contaminantes de Productos Pecuarios de la Agencia de Regulación y Control Fito y Zoosanitario.</t>
  </si>
  <si>
    <t>Desarrollar una metodología de análisis multiresiduos para la determinación de residuos de medicamentos veterinarios en alimentos de  origen animal en el laboratorio de Contaminantes de Productos Pecuarios de la Agencia de Regulación y Control Fito y Zoosanitario.</t>
  </si>
  <si>
    <t>Por Costa Rica: Laboratorio Nacional de Servicios Veterinarios (LANASEVE)-SENASA.
Por Ecuador: Laboratorio de Contaminantes Pecuarios (AGROCALIDAD)</t>
  </si>
  <si>
    <t>Solicitud de Ecuador, aprobada en el marco de la  III Reunión de la Comisión Mixta de Cooperación entre la República de Costa Rica y la República del Ecuador, celebrada el 4 de julio de 2024 (Cooperación Sur-Sur)</t>
  </si>
  <si>
    <t>Ecuador</t>
  </si>
  <si>
    <t>Resultado 1:
Personal capacitado del laboratorio mediante el refuerzo de conocimientos en materia de manejo de muestras y fases de implementación de una metodología de análisis multi residuos que incluya varias familias de medicamentos veterinarios.
Resultado 2:
Implementado un método de análisis multiresiduos que incluya varias familias de medicamentos veterinarios en muestras de origen animal mediante el intercambio de experiencias en los ensayos multiresiduos entre los cooperantes a través de la visita técnica por parte de la contraparte técnica de SENASA a AGROCALIDAD, Ecuador, para la obtención de una metodología que ofrezca una correcta determinación y reporte de resultados de análisis de residuos.
Resultado 3:
Personal capacitado del laboratorio de contaminantes de productos pecuarios mediante el refuerzo de conocimientos para la validación de métodos multiresiduales de medicamentos veterinarios.</t>
  </si>
  <si>
    <t xml:space="preserve">La primera actividad de este proyecto, que consistió en una capacitación virtual de las fases a considerar para la implementación de la metodología multi residuos que incluya varias familias de medicamentos veterinarios y manejo de muestras, con una duración de tres horas se efectuó el 6 de setiembre.  La segunda actividad, denominada "Capacitación virtual en manejo y preparación de soluciones de trabajo de moléculas de medicamentos veterinarios para la metodología, multiresiduos a implementar", se realizó el 27 de setiembre, con una duración de 3 horas. La tercera actividad que consistió en una capacitación virtual en preparación y extracción de analitos para el análisis multiresiduos, se efectuó el 22 de noviembre y del 25 al 29 de noviembre se recibió la visita técnica de dos funcionarias de Agrocalidad de Ecuador, en la cual se compartieron las experiencias en las actividades que realiza el laboratorio de control de análisis de residuos de medicamentos veterinarios en el LANASEVE-SENASA. Para el 2025, están quedando únicamente dos de las 6 actividades programadas por ejecutar y de acuerdo con esto, son, la visita de la contraparte técnica del LANASEVE-SENASA en el mes de junio al Ecuador y una capacitación virtual en estrategias y parámetros de validación de métodos multiresiduales de medicamentos veterinarios en noviembre de 2025. Sin embargo, se recibió comunicación del Ecuador en mayo de 2025, donde se indica que los gastos de la misión del técnico de SENASA a Ecuador, deben ser cubiertos por la contraparte costarricense ya que, actualmente, no se dispone de recursos para financiar nuevas misiones en el marco del proyecto. Dado que desde un inicio del proyecto, el SENASA había informado que no se cuenta con recursos para este tipo de actividades, se procedió a informar a Mideplan de esta situación y Senasa propuso, con el fin de subsanar esta situación y poder concluir con la ejecución del proyecto, se proponga a las contrapartes ecuatorianas por la vía oficial, que se efectúen las dos últimas actividades en forma virtual, por lo que Mideplan procedió conforme y a junio se está a la espera de la respuesta de las autoridades ecuatorianas. Como seguimiento es este tema se volvió a consultar a la señora Florita Acuña de Mideplan, y al mes de agosto se tiene que luego de las gestiones realizadas, aún se está a la espera de la respuesta de las autoridades ecuatorinas sobre el particular. Finalmente, ambas contrapartes técnicas programaron las dos últimas actividades de este proyecto de forma virtual, los días 20 de junio y 4 de diciembre de 2025.  
Con CARTA-MIDEPLAN-ACI-UCB-0015-2026, con fecha 19 de enero de 2026, se recibió el informe final elaborado por la Agencia de Regulación y Control Fito y Zoosanitario del Ecuador y se indica emitir comentarios de cambio o en su defecto, su aprobación, para proceder con el cierre del proyecto. Luego de las consultas a la contraparte técnica costarricense en el proyecto, mediante CARTA-MAG-DM-CIN-018-2026, de fecha 13 de febrero de 2026, al no tener observaciones, el informe fue aprobado y con esto se cerró este proyecto. </t>
  </si>
  <si>
    <r>
      <rPr>
        <b/>
        <sz val="12"/>
        <color rgb="FF000000"/>
        <rFont val="Times New Roman"/>
        <family val="1"/>
      </rPr>
      <t xml:space="preserve">Mauricio González Zeledón
</t>
    </r>
    <r>
      <rPr>
        <sz val="12"/>
        <color rgb="FF000000"/>
        <rFont val="Times New Roman"/>
        <family val="1"/>
      </rPr>
      <t xml:space="preserve">Correo electrónico: 
mauricio.gonzalez.z@senasa.go.cr.  
</t>
    </r>
  </si>
  <si>
    <t>Proyecto de Cooperación Técnica Regional No Reembolsable No. ATN/ER-19855-RG Fortalecimiento y ampliación de la Plataforma Digital de Comercio Centroamericana (PDCC 2.0) para la facilitación del comercio.</t>
  </si>
  <si>
    <t>Fortalecer y ampliar la Plataforma Digital de Comercio Centroamericana (PDCC2.0).</t>
  </si>
  <si>
    <t>Ministerio de Comercio Exterior-Dirección General de Aduanas-Dirección General de Migración y Extranjería-Ventanilla Única- SENASA</t>
  </si>
  <si>
    <t>Unión Europea en el marco del Instrumento de Cooperación al Desarrollo del Programa Indicativo Multianual para América Latina 2014-2020. Funge como administrador y ejecutor de los fondos la Secretaría de Integración Económica Centroamericana (SIECA)</t>
  </si>
  <si>
    <t>Región Centroamericana</t>
  </si>
  <si>
    <t>$60 000</t>
  </si>
  <si>
    <t>•	Consolidar la adopción y uso de la PDCC desarrollada, para alcanzar el compromiso de cada país al 100% en su implementación.
•	Escalar la capacidad de la PDCC incorporando módulos de automatización y trazabilidad, relacionados con el Arancel Informatizado Centroamericano, el comercio extrarregional con otros socios comerciales y comercio multimodal.
•	Fortalecer la gestión de seguridad informática y de servicios tecnológicos de las instituciones nacionales involucradas en la PDCC.
•	Socializar, divulgar y fortalecer las competencias de los agentes económicos y otros socios internacionales en la utilización efectiva de las funcionalidades de la PDCC y el SGIRR.
•	Avanzar en esquemas de interoperabilidad con otras plataformas informáticas regionales de comercio administradas por la SIECA.</t>
  </si>
  <si>
    <t>El monto total de esta segunda fase de este proyecto es de USD 2,911,800.00, de este corresponde al SENASA el monto para el equipo que será donado por USD 60.000, además se dará capacitaciones en el uso de las funcionalidades de la PDCC.  Se indica "La SIECA, en su calidad de Organismo Ejecutor del Proyecto de Cooperación Técnica Regional No Reembolsable No. ATN/ER-19855-RG-T4217 Fortalecimiento y ampliación de la Plataforma Digital de Comercio Centroamericana (PDCC 2.0) para la facilitación del comercio, estará proveyendo los servicios para la continuidad del negocio de la Plataforma Digital de Comercio Centroamericana para comunicación y transmisión de documentos de las instituciones involucradas. Basado en lo anterior, a fin de que las plataformas operen de forma eficiente y de conformidad a sus procesos, se requiere la adquisición de equipo de digitalización para SENASA, Costa Rica, para garantizar que contengan toda la documentación técnica en formato digital para el acompañamiento de los procesos en la PDCC".  A diciembre de 2024 se está en el proceso de licitación a través de la SIECA, para la compra del equipo que será donado al SENASA en el marco de la PDCC 2.0. En enero de 2025, el señor Jaime Sandoval, Coordinador de la Unidad de Coordinación del Proyecto-UCP-PDCC2.0, comunicó que no hubo ofertas adecuadas como producto de la Licitación Pública Nacional, referente al equipo que será donado al Servicio Nacional de Salud Animal del Ministerio de Agricultura y Ganadería de Costa Rica, en el marco del “Proyecto de Cooperación Técnica Regional No Reembolsable No. ATN/ER-19855-RG Fortalecimiento y ampliación de la Plataforma Digital de Comercio Centroamericana (PDCC 2.0) para la facilitación del comercio”, y ante la posibilidad de readecuar y volver a presentar una nueva licitación, el SENASA volvió a presentar nuevas especificaciones técnicas del equipo requerido, para el lanzamiento de una nueva licitación. En mayo, el señor Sandoval solicitó algunas especificaciones técnicas equipo del equipo requerido y se ha informado que la publicación de la licitación se estaría haciendo en el mes de junio. Se dió seguimiento a este tema y en el mes de agosto, el señor Andrey Corrales, Punto Focal Costa Rica-SIECA en este proyecto, indicó que no ha habido avances en esta licitación, dado que terminó el periodo del Secretario General de la SIECA  en julio  y a la fecha no se ha designado en nuevo Secretario, hasta tanto no se nombre, no se puede avanzar con esta gestión. Por su parte, en consulta al señor Jaime Sandoval, a inicios de setiembre de 2025, indicó que dado que  la SIECA se encuentra en una transición de autoridades, de momento se está evaluando las actividades del proyecto y algunas de ellas se ha solicitado moverlas en temporalidad. Sin embargo, todas las actividades siguen activas. En cuanto a la temporalidad del proyecto, se esta pidiendo una extensión del plazo por algunos meses para lograr cubrir esas actividades que aún no han iniciado. Pese a esto, lamentablemente señaló que no puede indicar la fecha exacta o si efectivamente se van a completar, ya que se depende de la decisión de las nuevas autoridades de SIECA. A finales de noviembre de 2025, el señor Corrales informó que lamentablemente, no se ha dado un cambio en las condiciones para avanzar con este proceso, ya que aún no ha sido nombrado el  Secretario General de la SIECA y que se espera continuar con este proceso de la licitación en el primer trimestre del 2026.  Por otra parte, se tuvo conocimientto que el 27 de noviembre se impartió una capacitación en el uso de la Plataforma a funcionarios del Servicio Fitosanitario del Estado (SFE), en los puestos de Paso Canoas y Peñas Blancas. El 21 de enero de 2026, se recibió la comunicación del señor Jaime Sandoval, en la que indicó que el Director Ejecutivo que actualmente esta a cargo de SIECA,soliicta que se haga un nuevo intento, ya no con la modalidad de licitación que fue rechazada por el BID, si no usando la modalidad de compra, para que sea  un proceso de comparación de precios que es un poco menos complicado que la licitación y se lleva menos tiempo. Este cambio aún debe ser sometido a aprobación o visto bueno del BID, pero el intento va dirigido a lograr tener los equipos a más tardar en abril. En ese marco, el señor Sandoval solicitó la revisión y ajustes del documento con las especificaciones técnicas.  Desde esa fecha a inicios marzo de este año se ha coordinado con el Departamento de Tecnologías de la Información del MAG para dar respuesta a lo requerido por la SIECA.  Sin embargo, el 9 de marzo, el señor Sandoval nos informó que el BID objetó el proceso.  En otra reunión efectuada el 11 de marzo de 2026, el señor Sandoval informó que definitivamente so se logró la aprobación de la donación del equipo para el Senasa a pesar de tantos esfuerzos realizados.  Este proyecto finaliza en abril de 2026 y ahora, lo que queda pendiente es el resultado de una negociación con la Unión Europea para la firma de una Addenda, para una continuación del mismo, para que se aborde el tema de la ciberseguridad que es de la mayor importancia para la región.</t>
  </si>
  <si>
    <t>Desarrollo de capacidades y sistemas tecnológicos.</t>
  </si>
  <si>
    <r>
      <rPr>
        <b/>
        <sz val="12"/>
        <color rgb="FF000000"/>
        <rFont val="Times New Roman"/>
        <family val="1"/>
      </rPr>
      <t xml:space="preserve">Byron Gurdián García
</t>
    </r>
    <r>
      <rPr>
        <sz val="12"/>
        <color rgb="FF000000"/>
        <rFont val="Times New Roman"/>
        <family val="1"/>
      </rPr>
      <t xml:space="preserve">Correo electrónico:
byron.gurdian.g@senasa.go.cr
</t>
    </r>
    <r>
      <rPr>
        <b/>
        <sz val="12"/>
        <color rgb="FF000000"/>
        <rFont val="Times New Roman"/>
        <family val="1"/>
      </rPr>
      <t xml:space="preserve">Juan Luis Vargas Cambronero
</t>
    </r>
    <r>
      <rPr>
        <sz val="12"/>
        <color rgb="FF000000"/>
        <rFont val="Times New Roman"/>
        <family val="1"/>
      </rPr>
      <t>Correo electrónico:
juan.vargas.c@senasa.go.cr</t>
    </r>
  </si>
  <si>
    <t>ZODIAC (Zoonotic Disease Integrated Action).</t>
  </si>
  <si>
    <t>Fortalecer la capacidad del OIEA y organizaciones asociadas clave para ayudar a los Estados miembros a prepararse y responder a brotes de enfermedades zoonóticas.</t>
  </si>
  <si>
    <t>Laboratorio Nacional de Servicios Veterinarios (LANASEVE-SENASA)-Ministerio de Salud</t>
  </si>
  <si>
    <t>OIEA en cooperación con la Organización Mundial de la Salud (OMS), la Organización de las Naciones Unidas para la Alimentación y la Agricultura (FAO) y la Organización Mundial de Sanidad Animal (OMSA)</t>
  </si>
  <si>
    <t>América Central y del Sur, Europa y los Balcanes, África y Asia</t>
  </si>
  <si>
    <t>1. Capacidades mejoradas:
    - Mejora de la detección y diagnóstico de enfermedades zoonóticas a nivel nacional.
2. Herramientas de apoyo:
    - Implementación de herramientas para la toma de decisiones en tiempo real.
3. Acceso a tecnologías:
    - Detección temprana de enfermedades zoonóticas emergentes.
    - Datos sobre el impacto en la salud humana.
    - Equipo de respuesta coordinado del OIEA.
4. Inicio y objetivos:
    - Lanzada en junio de 2020 para prevenir pandemias zoonóticas.
    - Refuerza la preparación y respuesta rápida a brotes.
5. Beneficios para funcionarios:
    - Investigación y desarrollo conjunto.
    - Orientación y apoyo técnico del OIEA y sus asociados.
6. Programas de investigación y capacitación:
    - Mejora de la vigilancia y diagnóstico de patógenos.
    - Medidas de prevención y respuesta.
7. Sistema de apoyo a decisiones:
    - Acceso a datos científicos y diagnósticos para decisiones basadas en criterios científicos.
8. Colaboración internacional:
    - Dirigida por el OIEA, en cooperación con FAO, OMS, OIE y otros.
    - Respuesta a enfermedades como coronavirus, Zika, gripe aviar y otros patógenos.</t>
  </si>
  <si>
    <r>
      <rPr>
        <sz val="12"/>
        <color rgb="FF000000"/>
        <rFont val="Times New Roman"/>
      </rPr>
      <t xml:space="preserve">En el marco de esta iniciativa, que fue puesta en marcha por la OIEA en junio de 2020, para el caso del SENASA, se designó, en gestiones efectuadas en el 2021, como Laboratorio Nacional ZODIAC para Costa Rica, a LANASEVE, cuya representante por parte del LANASEVE y punto focal de SENASA, es la PhD, M.Sc, DVM. Gabriela Hernández Mora, Jefe de la Unidad de Microbiología, Médico Veterinario. En el  segundo semestre del 2021 las Partes involucradas efectuaron reuniones de coordinación.  A setiembre de 2024, la Dra. Gabriela Hernández informó que con este proyecto no ha habido ningún avance. Dado que no se volvió a tener noticias de esta iniciativa, en octubre de 2024, se hizo la consulta sobre su estado de ejecución al señor Federico Verly, Consultor de la Sección de Producción y Sanidad Animal del Centro Conjunto FAO/OIEA de Técnicas Nucleares en la Alimentación y la Agricultura, Departamento de Ciencias y Aplicaciones Nucleares del OIEA, pero a diciembre de 2024 no se ha obtenido respuesta.  Nuevamente se consultó a la Dra. Hernández sobre este proyecto e informó que a junio de 2025, no ha habido ninguna noticia sobre avances del mismo. A setiembre de este año este proyecto continúa sin avances. Luego de mucho tiempo de no recibir noticias sobre el avance de este proyecto, a finales de noviembre de 2025, se recibió comunicación del señor Verly, en la que comunica que se creará una plataforma de información que digitalizará los planes nacionales de monitorización de enfermedades animales y facilitará el análisis de los registros de enfermedades animales y/o zoonóticas mediante visualización tabular y geográfica de los eventos patológicos. Utilizando estas plataformas, las autoridades veterinarias tendrán una visión casi en tiempo real de la situación de la enfermedad en el país y tomarán decisiones rápidas y basadas en la situación sobre las medidas de respuesta (control). Para garantizar que la plataforma sea eficaz y compatible entre todos los Estados miembros, el primer paso es diseñar la base de datos central, para lo cual se requiere identificar los metadatos básicos que se usan en los procesos actuales. En razón de esto, se está solicitando llenar unos formularios que son usados en este caso en nuestro país. Se está coordinado con el punto focal en Senasa, la Dra. Hernández, para solventar esta solicitud. El 12 denero de 2026, finalmente la Dra. Hernández dio respuesta al Sr. Verly remitiendo la información solicitada en relación con el formato que se usa en  LANASEVE para las cartas y señalando que no se usa este formato para enviar muestras. Asimismo, le informó que el sistema utilizado incluye un sitio donde el cliente rellena toda la información de cada muestra, incluyendo la ubicación de la granja, la especie animal, el tipo de muestras, la enfermedad que quiere evaluar, etc. Para mayor información remitió el enlace: https://sis.senasa.go.cr/sive/formularios/Inicio.aspx. Luego de eso, sobre este proyecto lo único que se ha recibido es una convocatoria el 23 de febrero para puestos de consultores en el OIEA - Pilar 3 de ZODIAC. A marzo de 2026, no ha habido ninguna información sobre avances en este proyecto.
</t>
    </r>
    <r>
      <rPr>
        <sz val="12"/>
        <color rgb="FFFF0000"/>
        <rFont val="Times New Roman"/>
      </rPr>
      <t xml:space="preserve">
</t>
    </r>
  </si>
  <si>
    <r>
      <rPr>
        <b/>
        <sz val="12"/>
        <color rgb="FF000000"/>
        <rFont val="Times New Roman"/>
        <family val="1"/>
      </rPr>
      <t>Gabriela Hernández Mora</t>
    </r>
    <r>
      <rPr>
        <sz val="12"/>
        <color rgb="FF000000"/>
        <rFont val="Times New Roman"/>
        <family val="1"/>
      </rPr>
      <t xml:space="preserve"> 
Correo electrónico:
gabriela.hernandez.m@senasa.go.cr</t>
    </r>
  </si>
  <si>
    <t>RLA5085 “Fortalecimiento de la capacidad de los laboratorios oficiales para monitorear brotes de enfermedades animales y zoonóticas prioritarias y responder a ellas (ARCAL CLXXIV)”.</t>
  </si>
  <si>
    <t>Fortalecer las capacidades diagnósticas de los laboratorios veterinarios oficiales en Latinoamérica, mediante protocolos, planes de validación y de respuesta a emergencias, así como también capacitaciones para el personal en cinco enfermedades: Newcastle , influenza aviar, peste porcina clásica,  peste porcina africana y brucelosis.</t>
  </si>
  <si>
    <t>Lidera SENASA-Laboratorios oficiales y autoridades nacionales de 19 países de América Latina y el Caribe</t>
  </si>
  <si>
    <t xml:space="preserve">Organismo Internacional de Energía Atómica (OIEA) </t>
  </si>
  <si>
    <t>2022-2025</t>
  </si>
  <si>
    <t>América Latina y el Caribe (ALC)</t>
  </si>
  <si>
    <t>1. Capacitaciones presenciales en 2023:
   - Fortalecimiento de laboratorios en diagnóstico con herramientas serológicas y moleculares.
   - Validación de protocolos hacia la acreditación.
2. Aislamiento de Brucella:
   - Obtención de aislamientos en República Dominicana, Nicaragua, Guatemala y Honduras.
   - Conocimiento de cepas circulantes en América Latina.
3. Emergencia de Influenza Aviar (IA):
   - Realización de talleres virtuales en diagnóstico y estrategias vacunales.
   - Apoyo con reactivos y guía para solicitar apoyo externo a la FAO.
4. Avances en 2024:
   - Especialización en procedimientos de calidad y uso de herramientas moleculares avanzadas en laboratorios de Latinoamérica.
5. Cursos programados para 2024:
   - Curso Regional de Capacitación en Elaboración de Material de Referencia en Asunción, Paraguay.
   - Curso Regional de Capacitación sobre Secuenciación Masiva Paralela y Análisis Bioinformático en Santiago de Chile.</t>
  </si>
  <si>
    <t>OIEA juega un papel crucial en este proyecto, aportando recursos, transferencia de conocimientos a través de cursos regionales de capacitación y misiones de expertos.
El proyecto continua en progreso. Durante el segundo semestre 2025, se va a realizar el   Taller Regional sobre Diagnóstico de Laboratorio de Influenza Zoonótica, organizado por el Centro Panamericano de Fiebre Aftosa y Salud Pública Veterinaria (PANAFTOSA) Río de Janeiro, Brasil 18 al 22 de agosto de 2025 en el cual Costa Rica junto con los otros países de la región van a participar.
El aporte de la fuente cooperante está destinado a transferencia de conocimientos mediante cursos regionales de capacitación; misiones de expertos; y adquisiciones específicas, como materiales de referencia.</t>
  </si>
  <si>
    <t>Desarrollo de capacidades e insumos de laboratorio.</t>
  </si>
  <si>
    <t>RLA 5091 "Fortalecimiento de los Programas de Monitoreo de Residuos de Plaguicidas y Micotoxinas en Alimentos mediante el Establecimiento de un Programa de Pruebas de Aptitud en Laboratorios Oficiales (ARCAL CXCV)".</t>
  </si>
  <si>
    <t>Promover sistemas agroalimentarios sostenibles e integrados para el acceso a alimentos seguros y de alta calidad, así como el fomento del comercio internacional.</t>
  </si>
  <si>
    <t xml:space="preserve">2024-2027 </t>
  </si>
  <si>
    <t>América Latina</t>
  </si>
  <si>
    <t>1. Contribuir con sistemas agroalimentarios sostenibles e integrados para el acceso a alimentos seguros y de alta calidad, así como el fomento del comercio internacional.</t>
  </si>
  <si>
    <t xml:space="preserve">23 de abril de 2025: Participación de Costa Rica, quien forma parte de la Secretaría del Comité de Intercambio de Datos de RALACA en reunión organizada por RALACA Board y RALACA Academy, para definir los términos de referencia de la página de internet de RALACA, la cual se mejorará con presupuesto del Proyecto RLA 5091. Lo anterior para dar más visibilidad y para incorporar información de los Comités existentes, así como del Comité de Pruebas de Aptitud que se creará con este Proyecto.
30 de abril de 2025: Participación de la Contraparte Nacional en reunión de Coordinación con el OIEA, Brasil, Colombia, para colaborar con el Coordinador General de Laboratorios Agropecuarios - CGAL/DTEC/SDA del Ministerio de Agricultura y Ganadería de Brasil para establecer los aspectos logísticos de una prueba Inter laboratorial de Aflatoxina M1 en leche que se organizará para todos los países de la región ARCAL. La participación de Costa Rica se debió a que la representante forma parte de la Secretaría del Comité de Intercambio de Datos. Se ha enviado una encuesta para valorar la cantidad de interesados en la región, la fecha límite fue el pasado 28 de mayo. La Unidad de Residuos de Plaguicidas, Contaminantes y Aditivos del LANASEVE, llenó el formulario indicando el interés de participar en la prueba.
IEA TCLAC -RLA5091 - EVT2502706: Reuniones de Coordinación para revisión de los requisito de la Norma ISO/IEC 17034 17034:2016 Requisitos generales para la competencia de productores de materiales de referencia. 
Participación: 2 personas
Fechas: Del 3 al 24 de junio. El resultado final es la comprensión de los países miembros del valor que tienen las pruebas de aptitud como medio para evaluar el desempeño de los laboratorios oficiales y el uso de los remanentes de pruebas Inter laboratoriales o pruebas de aptitud como fuentes de materiales de referencia.  
El  fondo de Cooperación Técnica (FCT) del OIEA, es desglosado de la siguiente manera: Becas/visitas científicas/ cursos de capacitación/ talleres EUR 300 000, expertos EUR 100 0000,  equipo EUR 300 000.
</t>
  </si>
  <si>
    <r>
      <rPr>
        <b/>
        <sz val="12"/>
        <color rgb="FF000000"/>
        <rFont val="Times New Roman"/>
      </rPr>
      <t xml:space="preserve">Yajaira Salazar Chacón
</t>
    </r>
    <r>
      <rPr>
        <sz val="12"/>
        <color rgb="FF000000"/>
        <rFont val="Times New Roman"/>
      </rPr>
      <t>Correo electrónico: 
yajaira.salazar.c@senasa.go.cr</t>
    </r>
  </si>
  <si>
    <t>PREZODE: Prevención de la emergencia de enfermedades zoonóticas.</t>
  </si>
  <si>
    <t>Prevenir la aparición y propagación de enfermedades zoonóticas, garantizar la seguridad alimentaria y el sustento de las comunidades, especialmente las personas más pobres.</t>
  </si>
  <si>
    <t>SENASA (Departamento de Epidemiología y LANASEVE)-Ministerio de Salud- Ministerio de Ciencia y Tecnología</t>
  </si>
  <si>
    <t>Gobierno de Francia</t>
  </si>
  <si>
    <t>2021-2025</t>
  </si>
  <si>
    <t>África, Asia Sudoriental y América Latina</t>
  </si>
  <si>
    <t>PREZODE es una iniciativa internacional innovadora que aborda todos los desafíos relacionados con la prevención, vigilancia, detección temprana y respuesta rápida a los riesgos de pandemias zoonóticas.  Se espera: identificar y limitar factores que influyen el riesgo de emergencia; implementar políticas de salud conjuntamente; funcionamiento en tiempo real de sistemas de vigilancia en los niveles local y global; definir estrategias de manejo de salud adecuadas.</t>
  </si>
  <si>
    <t xml:space="preserve">En el 2021 se trabajó codiseño de la agenda estratégica y de la gobernanza, en consulta con todas las partes interesadas (organizaciones internacionales, países, autoridades nacionales y regionales, socios de investigación y desarrollo, financiadores, otras iniciativas). El 17 de diciembre de 2021, Costa Rica firmó la declaración de interés para ser parte de esta iniciativa y su lanzamiento operativo se dio en el 2022. Desde entonces las Dras. Sabine Hutter y Gabriela Hernández han participado en una serie de reuniones en las que se han abordado una serie de temas vinculados con los temas de enfermedades zoonóticas y especialmente, se esta abordando en la actualidad el tema de las enfermedades zoonóticas con potencial pandémico. Asimismo, actualmente el SENASA ha manifestado interés en ser parte de una propuesta de proyecto de investigación  presentada por la Universidad de Costa Rica (UCR), en el marco de PREZODE, vinculada con estrategias en el área de One Health, la cual se encuentra en gestión. Al mes de setiembre de 2024, se reporta que no ha habido ningún avance en la ejecución de esta iniciativa. Como un punto importante señalar, que la Dra. Sabine Hutter, renunció el 20 de setiembre de 2024 a su cargo de enlace titular del SENASA en PREZODE y en su lugar fue designada la Dra. Joe Vargas. El 28 de abril de 2025 se recibió información que en una reunión mundial de Prezode que congregó a representantes y partes interesadas del denominado segundo proyecto PREACTS, ASAMCO, bajo el título "Prevenir la aparición de patógenos zoonóticos: Soluciones Sostenibles y Adaptadas Localmente", que involucra a México, Costa Rica y Haití, África (República Democrática del Congo) y Asia (Laos y Tailandia), en materia de prevención de enfermedades zoonóticas, del cual el SENASA en su oportunidad manifestó interés en participar y el cual está liderando por la señora Andrea Chaves, contraparte técnica de la UCR, informó que sobre este proyecto se ha continuado con la coordinación con el Dr. Bernal León del SENASA, para los agentes infecciosos que se van a trabajar; sin embargo, todavía el fondo o recursos no han sido traslados a ningún país, aunque se espera que este año el proyecto arranque. En seguimiento a este tema, se consultó a la Dra. Joe Vargas, Punto Focal de Senasa en PREZODE e indicó que a setiembre de 2025, no ha recibido información relacionada al proyecto o avances sobre el mismo. A finales de noviembre de 2025, la señora Chaves informó que este proyecto arrancó este año, con el diseño de la metodología de trabajo y la solicitud de los permisos correspondientes. Además, se ha estado contactando a las contrapartes del gobierno en Costa Rica vinculados con esta iniciativa (SENASA, INCIENSA y SINAC). Por su parte, la Dra. Vargas mencionó que desde su designación como enlace con PREZODE se ha desempeñado en lo que Prezode ha solicitado expresamente: votaciones, participación en Asambleas, aprobación de iniciativas, sin tener conocimiento de proyectos de cooperación aprobados por dicha entidad; es decir, la representación no está directamente ligada con la aprobación o seguimiento de proyectos. En esa línea, menciona que de esta iniciativa liderada por la señora Chaves se requiere mayor información para conocer los alcances y compromisos que tendría para el Senasa y se está pendiente de las convocatorias a reunión que se hagan, para tener mayores detalles sobre el particular. En consulta a la señora Chaves el 2 de marzo de 2026, indicó que se está a la espera de que el SENASA envíe el convenio que deben firmar para que puedan apoyarnos en el proyecto. Por su parte, en consulta al Senasa, la Dra. Joe Vargas, el 9 de marzo, señaló que el Dr. Javier Zamora Estrada, es quien ha estado conversando y valorando el tema del convenio mencionado por la señora Andrea Chaves y la parte técnica del laboratorio. En ese sentido, se está trabajando en un borrador del documento el cual debe ponerse aún en conocimiento de la Asesoría Jurídica del MAG. 
</t>
  </si>
  <si>
    <r>
      <rPr>
        <b/>
        <sz val="12"/>
        <color rgb="FF000000"/>
        <rFont val="Times New Roman"/>
        <family val="1"/>
      </rPr>
      <t>Joe Vargas Blanco</t>
    </r>
    <r>
      <rPr>
        <sz val="12"/>
        <color rgb="FF000000"/>
        <rFont val="Times New Roman"/>
        <family val="1"/>
      </rPr>
      <t xml:space="preserve">, como titular
Correo electrónico: 
jvargas@senasa.go.cr
</t>
    </r>
    <r>
      <rPr>
        <b/>
        <sz val="12"/>
        <color rgb="FF000000"/>
        <rFont val="Times New Roman"/>
        <family val="1"/>
      </rPr>
      <t>Gabriela Hernández Mora</t>
    </r>
    <r>
      <rPr>
        <sz val="12"/>
        <color rgb="FF000000"/>
        <rFont val="Times New Roman"/>
        <family val="1"/>
      </rPr>
      <t xml:space="preserve"> como suplente 
Correo electrónico: 
ghernandez@senasa.go.cr
</t>
    </r>
    <r>
      <rPr>
        <b/>
        <sz val="12"/>
        <color rgb="FF000000"/>
        <rFont val="Times New Roman"/>
        <family val="1"/>
      </rPr>
      <t xml:space="preserve">Bernal León
</t>
    </r>
    <r>
      <rPr>
        <sz val="12"/>
        <color rgb="FF000000"/>
        <rFont val="Times New Roman"/>
        <family val="1"/>
      </rPr>
      <t xml:space="preserve">Correo electrónico:  
bleon@senasa.go.cr, como contraparte técnica de proyecto PREACTS, ASAMCO                       
</t>
    </r>
    <r>
      <rPr>
        <b/>
        <sz val="12"/>
        <color rgb="FF000000"/>
        <rFont val="Times New Roman"/>
        <family val="1"/>
      </rPr>
      <t xml:space="preserve">Javier Zamora 
</t>
    </r>
    <r>
      <rPr>
        <sz val="12"/>
        <color rgb="FF000000"/>
        <rFont val="Times New Roman"/>
        <family val="1"/>
      </rPr>
      <t xml:space="preserve">Correo electrónico:
jzamora@senasa.go.cr, como contraparte técnica de proyecto PREACTS, ASAMCO   </t>
    </r>
  </si>
  <si>
    <t>Prevención de Gusano Barrenador del Ganado (GBG) como enfermedad reemergente en los países miembros del OIRSA.</t>
  </si>
  <si>
    <t xml:space="preserve">Ejecutar labores de control y erradicación intensivas que eliminen la enfermedad del Gusano Barrenador del Ganado.                                           </t>
  </si>
  <si>
    <t>Organismo Internacional Regional de Sanidad Agropecuaria (OIRSA)</t>
  </si>
  <si>
    <t>Regional (países miembros de OIRSA)</t>
  </si>
  <si>
    <t xml:space="preserve">Registro de las explotaciones pecuarias; establecimiento de la declaración obligatoria de las miasis por GBG, como enfermedad de notificación obligatoria, tanto en animales, como en seres humanos; rutas para entrega de insumos y materiales para control y tratamiento de miasis; uso de productos parenterales y tópicos eficientes para la prevención y el control de miasis por GBG; capacitación del personal de los servicios cuarentenarios y aduanas; campaña de divulgación y comunicación en puertos de entrada; vigilancia epidemiológica; diagnóstico laboratorial para GBG y diagnósticos diferenciales; zonas o regiones epidemiológicas de seguridad sanitaria y compartimentación; control de movilización; dispersión de mosca estéril (aérea terrestre); trazabilidad; productores capacitados; técnicos en diagnóstico; medios de comunicación informados; público en general informado; material divulgativo distribuido.
</t>
  </si>
  <si>
    <t xml:space="preserve">A finales del año 2023 se tuvo conocimiento que este proyecto se encontraba en etapa de gestión de fondos, para lo cual se elaboró un plan de trabajo para un acuerdo cooperativo entre OIRSA y la oficina en Panamá del Servicio de Inspección Sanitaria de Animales y Plantas del Departamento de Agricultura de Estados Unidos (APHIS, sigla en inglés).  
Se pretende con esta iniciativa: 
1.Contar con un registro de las explotaciones pecuarias; 
2. Establecimiento de la declaración obligatoria de las miasis por GBG, como enfermedad de notificación obligatoria, tanto en animales, como en seres humanos; 
3. Rutas para entrega de insumos y materiales para control y tratamiento de miasis; 
4. Uso de productos parenterales y tópicos eficientes para la prevención y el control de miasis por GBG; 
5. Capacitación del personal de los servicios cuarentenarios y aduanas; campaña de divulgación y comunicación en puertos de entrada; 
6. Vigilancia epidemiológica; 
7. Diagnóstico laboratorial para  GBG y diagnósticos diferenciales;
8. Zonas o regiones epidemiológicas de seguridad sanitaría y compartimentación;
9. Control de movilización; 
10. Dispersión de mosca estéril (aérea terrestre); trazabilidad; 
11. Productores capacitados; 
12. Técnicos en diagnóstico; 
13. Medios de comunicación informados,  público en general informado y material divulgativo distribuido, entre otros. 
Con estos recursos, el Senasa ejecutará un Programa Intensivo de Acción Inmediata, a dos años plazo, el cual incluye más personal técnico en campo y en puestos de control y vigilancia, adquisición de equipos, kits para captura de gusanos, medicamentos, entre otros. Cerca del 50% de los recursos donados se destinarán a cubrir el costo de los vuelos para dispersión de moscas macho estériles, que es la principal técnica utilizada para la erradicación del gusano. 
En los informes compartidos por el Dr.  Luis Mariano Arroyo, se puede extraer que en el primer trimestre del 2024, la enfermedad del GBG estaba presente en todas las regiones del país, el personal para la atención de las denuncias o sospechas de GBG se identificó como insuficiente y se estaba a la espera de más fondos para la contratación de personal y procesos de compras de insumos y vehículos. 
Ya para el tercer trimestre de 2024, el Programa de Control y Erradicación del Gusano Barrenador del Ganado (GBG) en Costa Rica, había fortalecido significativamente sus actividades de vigilancia. Se contrataron tres técnicos de campo y un técnico de puesto de control, se adquirieron dos vehículos adicionales y se recibieron los larvicidas necesarios para el control del gusano. También se entregaron computadoras a los técnicos, todo esto a través del convenio entre SENASA, OIRSA y APHIS. Se destacó que la donación del APHIS ha sido crucial para la implementación y fortalecimiento de las medidas del Programa de Control y Erradicación del Gusano Barrenador del Ganado, sin embargo, la enfermedad sigue representando un desafío significativo debido a su permanencia en todo el territorio nacional. 
Durante el cuarto trimestre de 2024, el Programa del GBG en Costa Rica  continuó con su labor esencial para controlar y erradicar esta enfermedad, reforzando las acciones en los cuatro pilares fundamentales que guían su ejecución: vigilancia, capacitación y divulgación, control de movilización de animales y diagnóstico laboratorial. 
Para este último trimestre del 2024 se destacó que con la colaboración interinstitucional y el apoyo continuado, como el de APHIS, es posible avanzar hacia el control y eventual erradicación de esta amenaza, protegiendo la salud pública, la salud animal, la biodiversidad y la economía.
 Durante el primer trimestre del 2025, el Programa GBG en Costa Rica, ha continuado con sus esfuerzos fundamentales para reducir la incidencia de esta enfermedad, manteniendo e intensificando sus acciones bajo los cuatro pilares estratégicos que guían su ejecución: vigilancia, capacitación y difusión, control de movilización animal y diagnóstico de laboratorio. Este período se caracterizó por importantes avances operativos, apoyo técnico de alto nivel, fortalecimiento de alianzas interinstitucionales y el enfrentamiento de diversos retos estructurales. En general, se concluye que el primer trimestre de 2025, ha marcado una etapa de ajustes estratégicos, consolidación y reafirmación del compromiso por parte del equipo del GBG y de las instituciones involucradas como SENASA, OIRSA, IICA y APHIS, sin embargo, para avanzar hacia la erradicación es necesario incrementar los esfuerzos, priorizar la educación continua como herramienta clave, mantener la vigilancia y fortalecer la coordinación interinstitucional. En junio del presente año, el MAG divulgó que el país refuerza la estrategia de vigilancia y control del gusano barrenador con la incorporación paulatina de seis unidades móviles oficiales, destinadas a fortalecer la atención en carretera mediante puestos de control para la movilización animal, siendo que el jueves 26 de junio de 2025, se entregaron las tres primeras unidades, gracias a la cooperación internacional. Se destacó que, esta medida representa un avance significativo en las acciones de prevención y control, al contribuir con la detección temprana de animales afectados, la aplicación inmediata de medidas sanitarias y la reducción del riesgo de diseminación de esta enfermedad. Su adquisición fue posible gracias al convenio de cooperación suscrito entre el Gobierno de los Estados Unidos, a través del Servicio de Inspección de Sanidad Animal y Vegetal (APHIS por sus siglas en inglés); el MAG, por medio del Servicio Nacional de Salud Animal (SENASA) y el Organismo Internacional Regional de Sanidad Agropecuaria (OIRSA).
Según información brindada por la Dra. Flor Barquero, Subdirectora del Senasa, en febrero de 2026, en el año 2025, el Programa de Control y Erradicación del Gusano Barrenador del Ganado consolidó sus acciones en los componentes de: 
1. Vigilancia, comunicación y control de la movilización animal, contribuyendo a la protección sanitaria de la producción pecuaria.
2. Específicamente, en el componente de vigilancia, se fortaleció la presencia territorial mediante 24 técnicos de campo distribuidos en las principales regiones productivas del país. Como resultado, se realizaron 29.681 visitas a establecimientos pecuarios, clínicas veterinarias, farmacias, subastas y hogares con mascotas, y se atendieron 8.498 notificaciones. Estas acciones, combinadas con procesos de capacitación, promovieron una mayor participación del productor en la detección temprana, la atención oportuna de heridas y la notificación de casos sospechosos.
3. En materia de comunicación y divulgación, se desarrollaron 258 actividades de capacitación, con una asistencia total de 6.891 personas, y se distribuyeron más de 31.000 materiales informativos. Estas acciones reforzaron mensajes clave de prevención y control del GBG y se tradujeron en cambios positivos en las prácticas de manejo sanitario por parte de los productores.
4. En el componente de control de la movilización, el Programa avanzó en la implementación de puestos de control sanitario como herramienta para la vigilancia en ruta y la prevención de la diseminación del GBG. 
5. Al cierre de 2025, se encontraban tres puestos de control en operación, respaldados por seis unidades móviles, y se avanzó en la contratación de personal para la apertura de nuevos puestos en regiones estratégicas. 
6. Durante el 2025, se inspeccionaron 4.281 camiones, se revisaron 22.464 animales de distintas especies y se detectaron 19 casos sospechosos, fortaleciendo el control sanitario del movimiento animal.
                    </t>
  </si>
  <si>
    <r>
      <rPr>
        <b/>
        <sz val="12"/>
        <color rgb="FF000000"/>
        <rFont val="Times New Roman"/>
        <family val="1"/>
      </rPr>
      <t xml:space="preserve">Luis Mariano Arroyo Sánchez
</t>
    </r>
    <r>
      <rPr>
        <sz val="12"/>
        <color rgb="FF000000"/>
        <rFont val="Times New Roman"/>
        <family val="1"/>
      </rPr>
      <t>Correo electrónico:</t>
    </r>
    <r>
      <rPr>
        <b/>
        <sz val="12"/>
        <color rgb="FF000000"/>
        <rFont val="Times New Roman"/>
        <family val="1"/>
      </rPr>
      <t xml:space="preserve">
</t>
    </r>
    <r>
      <rPr>
        <sz val="12"/>
        <color rgb="FF000000"/>
        <rFont val="Times New Roman"/>
        <family val="1"/>
      </rPr>
      <t>mariano.arroyo.s@senasa.go.cr</t>
    </r>
  </si>
  <si>
    <t xml:space="preserve">Proyecto GCP/RLA/241/STDF: Mejorar la capacidad de análisis de riesgos de inocuidad de los alimentos en América Latina a través de un enfoque de cooperación Sur-Sur para facilitar la cooperación regional. </t>
  </si>
  <si>
    <t>Fortalecer la implementación del marco de Análisis de Riesgos en la toma de decisiones en inocuidad alimentaria, abarcando la gestión de riesgos, la evaluación de riesgos y la comunicación de riesgos.</t>
  </si>
  <si>
    <t>SENASA y Ministerio de Salud Pública</t>
  </si>
  <si>
    <t>Fondo para la Aplicación de Normas y el Fomento del Comercio (STDF por sus siglas en inglés) y como entidades implementadoras: Organización de las Naciones Unidas para la Alimentación y la Agricultura (FAO)
Organización Panamericana de la Salud (OPS)
Universidad de Minnesota</t>
  </si>
  <si>
    <t xml:space="preserve"> 2024-2027</t>
  </si>
  <si>
    <t>Países beneficiados: Argentina, Honduras, Colombia, Costa Rica, Ecuador, Nicaragua, Paraguay y Perú
Mentores: Chile, Brasil y Uruguay</t>
  </si>
  <si>
    <t>Resultados esperados:
1. Mejora de las capacidades de las autoridades nacionales competentes en inocuidad alimentaria para tomar decisiones basadas en ciencia. Producto 1.1:Capacidades de análisis de riesgos de las autoridades competentes en inocuidad alimentaria fortalecidas (incluyendo inspectores, agentes de extensión, personal de investigación/pruebas).
Producto 1.2:Entorno de análisis de riesgos de un sistema nacional de control de alimentos evaluado.
Producto 1.3:Hojas de ruta de análisis de riesgos y estudios de caso piloto desarrollados en el país.
Producto 1.4:Programa de aprendizaje híbrido en análisis de riesgos de inocuidad alimentaria desarrollado.
Producto 1.5:Guías técnicas y herramientas de evaluación de riesgos sobre esquemas nacionales y/o regionales de evaluación de riesgos e inspección basada en riesgos desarrolladas.
2. Mejora del funcionamiento de la Red FSRisk en apoyo a los países latinoamericanos, con expertos comprometidos y el fortalecimiento de las asociaciones público-privadas (APP).  Producto 2.1:La red FSRisk de América Latina se fortalece para la mejora de la comunicación, la colaboración y la gestión del conocimiento. Producto 2.2:Asociación público-privada para la sostenibilidad futura del programa establecida.</t>
  </si>
  <si>
    <t>1. La aprobación oficial del proyecto se dio en enero de 2024. En el mes de marzo se indicó la denominada Fase de arreglos Iniciales para la Implementación del Proyecto: ✓ Optimización de los recursos financieros y redistribución estratégica (coordinación tripartita). ✓ Ajustes técnicos al proyecto. ✓ Modificación de marco lógico – espera de aprobación STDF. ✓ Elaboración del plan operativo (primera transferencia). ✓ Redacción de cartas de acuerdos con instituciones (en proceso). ✓ Redacción de un manual de operaciones (en proceso). ✓ Planificación de actividades iniciales, entre otros. En el mes de setiembre se hizo la reunión informativa en el marco del FSRisk, virtual. En el mes de diciembre de 2024, se efectuó el Taller de inicio del proyecto, en Santiago de Chile (3, 4 y 5 de diciembre) y un taller con socios estratégicos en San José, Costa Rica.
2. Con el proyecto STDF/PG/716 Fomento de la capacidad para el análisis de riesgos de inocuidad alimentaria en América Latina, se obtuvo la donación por parte del STDF para la preparación del proyecto (proyecto semilla), luego de esto al ser aprobado en enero del 2024 paso a ser este proyecto con el nombre GCP/RLA/241/STDF: Mejorar la capacidad de análisis de riesgos de inocuidad de los alimentos en América Latina a través de un enfoque de cooperación Sur-Sur para facilitar la cooperación regional.</t>
  </si>
  <si>
    <r>
      <rPr>
        <b/>
        <sz val="12"/>
        <color rgb="FF000000"/>
        <rFont val="Times New Roman"/>
        <family val="1"/>
      </rPr>
      <t xml:space="preserve">Luis Alberto Matamoros Cortés
</t>
    </r>
    <r>
      <rPr>
        <sz val="12"/>
        <color rgb="FF000000"/>
        <rFont val="Times New Roman"/>
        <family val="1"/>
      </rPr>
      <t xml:space="preserve">Correo electrónico:
 luis.matamoros.c@senasa.go.cr
</t>
    </r>
  </si>
  <si>
    <t>Fortalecimiento de la vigilancia y la gestión del riesgo de la Influenza Aviar para el comercio seguro en la región SICA (MTF/SLM/011/STDF).</t>
  </si>
  <si>
    <t>Objetivo (impacto): Mejorar el sistema sanitario avícola, en el marco del enfoque Una Salud, y la seguridad en el comercio avícola en la región del Sistema de Integración Centroamericana (SICA).
Objetivo inmediato (finalidad): Incrementar la capacidad sanitaria y su sostenibilidad, para la gestión de riesgos de influenza aviar en los países de la región SICA.</t>
  </si>
  <si>
    <t>Fondo para la Aplicación de Normas y el Fomento del Comercio (STDF por sus siglas en inglés) y como organizaciones responsables de la ejecución: Agencia Ejecutora: Oficina Subregional para Mesoamérica (SLM) de la Organización de las Naciones Unidas para la Alimentación y la Agricultura (FAO)
Organizaciones que apoyarán la ejecución del proyecto: Organismo Internacional Regional de Sanidad Agropecuaria (OIRSA), Secretaría Ejecutiva del Consejo Agropecuario Centroamericano (SE-CAC) y Organización Mundial de Sanidad Animal (OMSA)</t>
  </si>
  <si>
    <t>Agosto de 2025- enero de 2028</t>
  </si>
  <si>
    <t>Región SICA</t>
  </si>
  <si>
    <t>Resultado 1: Actualización del marco regulatorio sobre sanidad avícola, por las autoridades agropecuarias competentes, que
facilite el comercio seguro.
Resultado 2: Fortalecer las capacidades (conocimiento, competencias, acciones concurrentes) de productores/as de aves de corral y traspatio y otros actores de la cadena en riesgo de enfrentarse a un brote de IAAP, en prevención, respuesta y control.
Resultado 3: Mejorar los sistemas nacionales de vigilancia sanitaria (capacidades, materiales e insumos) para la prevención,
respuesta rápida y control de la IAAP en aves silvestres, aves de traspatio y aves de corral en los países del SICA.</t>
  </si>
  <si>
    <t xml:space="preserve">En el marco de la gestión de este proyecto, se aportó al SENASA 90 mil dólares para la atención de la emergencia de influenza aviar.  Esto recursos fueron empleados a nivel de la Dirección Nacional de Operaciones para las actividades de vigilancia y atención de sospechas en campo y en la Dirección del LANASEVE para el diagnóstico de la influenza aviar. Asimismo, se llevó a cabo en El Salvador, del 26 al 29 de febrero 2024, un taller regional de campo para la gestión de alta mortalidad en animales en emergencias de influenza aviar con la participación del sector oficial y el sector privado de los países miembros de OIRSA.  El objetivo del taller fue capacitar a los participantes sobre los aspectos esenciales en la gestión de la alta mortalidad en animales durante una emergencia de influenza aviar, centrándose en las prácticas de bioseguridad, despoblación, destrucción de cadáveres, limpieza, desinfección y descontaminación.  De parte de SENASA participan la coordinadora del Programa Nacional de Agroambiente y el Jefe de Salud Animal de la Dirección Central Occidental. El señor Néstor Odir Avendaño Romero, Asistente técnico de la Dirección Regional de Salud Animal del OIRSA indicó que este proyecto, es financiado por el STDF de la OMC en coordinación con la FAO y CCAC-SICA y estaba previsto para iniciar en enero de 2025. Sin embargo, en su oportunidad, se informó que se estaba a la espera de una reunión que sería convocada por la FAO con todas las partes involucradas y una vez realizada esta reunión, se estaría informando a los países miembros sobre los pasos a seguir. Se esperaba que este proceso se realizara en febrero del presente año. Posteriormente, el señor Avendaño Romero, informó que  lamentablemente este proyecto no ha dado inicio aún y se está a la espera de las firmas de los organismos involucrados para su ejecución (se tenia previsto iniciar el 01 de marzo, pero esto no ha sido posible,). Se indicó que, se estará notificando a los países por las vías oficiales cuando este dé inicio. En consulta efectuada a don Néstor Odir Avendaño, sobre el avance de este proyecto, el 1 de setiembre de 2025, informó que de manera extraoficial les han informado que el proyecto ha continuado su proceso y ya cuenta con las firmas necesarias. Asimismo, desde FAO, han comunicado que en las próximas semanas estarán indicando los pasos a seguir para el inicio formal. Indicó que estará comunicando cualquier novedad sobre este particular. Este proyecto subregional, fue aprobado en el mes de agosto de 2025, según información brindada por la señora Andrea Padilla, Representante Asistente de la Representación de la FAO en Costa Rica. A finales de noviembre de 2025, el señor Avendaño informó que de acuerdo a lo informado por parte de FAO, se encuentran en proceso de contratación del coordinador del proyecto y esperan que este de inicio a mas tardar en el mes de enero oficialmente. 
</t>
  </si>
  <si>
    <r>
      <rPr>
        <b/>
        <sz val="12"/>
        <color rgb="FF000000"/>
        <rFont val="Times New Roman"/>
      </rPr>
      <t xml:space="preserve">Ronaldo Chaves Ledezma
</t>
    </r>
    <r>
      <rPr>
        <sz val="12"/>
        <color rgb="FF000000"/>
        <rFont val="Times New Roman"/>
      </rPr>
      <t xml:space="preserve">Correo electrónico: 
rchavesl@senasa.go.cr
</t>
    </r>
  </si>
  <si>
    <t>Donación Sistema Informático de Inspección, Control y Supervisión de Establecimientos que elaboran Alimentos de Origen Animal para Consumo Humano, en el marco del Convenio de cooperación entre el Servicio de Salud Animal de la República de Costa Rica (SENASA) y el Servicio Agrícola y Ganadero del Ministerio de Agricultura de la República de Chile para la replicación del Sistema de Inspecciones y Control de Establecimientos (SICE).</t>
  </si>
  <si>
    <t>Compartir la experiencia y el código fuente del Sistema de Información de Certificación Electrónica (SICE) a cargo del Servicio Nacional de Salud Animal, SENASA de Costa Rica con el Servicio Agrícola y Ganadero (SAG) del Ministerio de Agricultura de Chile, con la finalidad de que este último lo replique y adapte a sus necesidades específicas. Asimismo, que el SAG  una vez puesto en funcionamiento el Sistema proporcione retroalimentación al SENASA sobre los resultados de la implementación y operación del sistema, con el propósito de perfeccionar y maximizar el aprovechamiento del SICE en beneficio del interés público para el cual fue creado, siguiendo las recomendaciones del Fondo para la Aplicación de Normas y el Fomento del Comercio (STDF) de la Organización Mundial del Comercio y el Instituto Interamericano de Cooperación para la Agricultura (IICA).</t>
  </si>
  <si>
    <t>SENASA</t>
  </si>
  <si>
    <t>Chile</t>
  </si>
  <si>
    <t>Compartir la experiencia y por tanto facilitará una versión estable y actualizada del código fuente de ese Sistema (SICE), entendiendo como código fuente el conjunto de archivos, rutinas, programas, procedimientos, funciones o similares, que requiere para su total funcionamiento, así como un script de la base de datos en blanco, incluyendo únicamente datos de los catálogos. El SENASA facilitará la documentación pertinente para la configuración óptima del Sistema como el Manual de Instalación e Implementación y la Guía para la Restauración de Base de Datos, así como, los Manuales de Usuario disponibles, según tipos de perfiles que el sistema contempla y Manuales, Instructivos o documento similar que indique servicio, conexiones o llamadas a otros sistemas utilizados por SICE. Para ello, el SENASA habilitará un sitio web que permitirá su descarga. Con el fin de promover y  asegurar el uso justo del conocimiento generado para el SENASA con la implementación del Sistema de Información de Certificación Electrónica (SICE), la Dirección de Inocuidad de Productos de Origen Animal (DIPOA) del SENASA facilitará horas de capacitación para el personal del SAG. Esta capacitación cubrirá todos los módulos del sistema, incluyendo el Panel de Control que abarca la administración de usuarios, catálogos, inspección, visitas, decomisos en aves y productos cárnicos, auditoría y reportes. Además, se proporcionarán videos instructivos desarrollados para cada módulo y tipo de usuario registrado en el sistema. El objetivo es brindar apoyo y resolver cualquier duda que pueda surgir durante la implementación. También se incluirá un anexo con la declaración necesaria para solicitar la creación de usuarios en el Sistema de Inspección y Control de Establecimientos.</t>
  </si>
  <si>
    <t>El 25 de octubre de 2024, se hizo una sesión virtual, con la participación de las contrapartes técnicas de ambos países, en la cual se hizo la transferencia del archivo de descarga del SICE. En enero de 2025, se efectuó una reunión con la finalidad de abordar aspectos tecnológicos de la descarga de este sistema y está pendiente por parte del DIPOA,  la programación de las capacitaciones con Chile para el uso de este sistema. Se le ha estado dando seguimiento a este tema y se tiene que con respecto al software de este sistema, el SAG ha tenido algunos inconvenientes y ha debido contactar a la empresa que le diseñó este sistema a SENASA. A junio de 2025, la Dra. Laura Villalobos, ha informado que hay que hacer unas modificaciones en el SICE desde el SENASA y del SAG están esperando que se pase esta actualización para que puedan accesar de una manera correcta. A setiembre de 2025, en consulta a la Ing. Estephany Miranda, indicó que desconoce si en Chile pudieron poner el sistema en producción, dado que por parte de ellos tenían que contactar a la empresa desarrolladora.  En el Senasa por su parte, se ha tenido problemas con el SICE y se está en un trabajo para la optimización de este sistema.  La idea es que en caso que Chile no haya podido poner el sistema en producción, facilitarles esta nueva versión que se está haciendo. Por su parte, la Dra. Laura Villalobos, indicó que en las últimas semanas se han estado haciendo pruebas para hacer actualizaciones al sistema en coordinación con la Ing. Miranda, que se ha comunicado con la contraparte chilena, la Dra. Carolina Sotomayor, para explicarle que se está trabajando en eso y ella manifestó que Chile sigue interesado en esta donación.  Se espera facilitar esta versión actualizada a Chile en cuanto se tenga lista. Informó la Ing. Estephany Miranda que la actualización de componentes y optimización del SICE ya eso se encuentra finalizado y se está pendiente de coordinar con la contraparte chilena para hacerles la entrega de esta versión actualizada para continuar con la donación. El 8 de enero de 2026, a solicitud de la contraparte chilena, se realizó una reunión con la participación de las contrapartes técnicas de ambos países, en el marco de la cual, el Senasa hizo  el traspaso de la nueva versión de SICE a Chile.  A marzo de 2026, Chile aún se encuentra haciendo los ajustes para su uso y hasta tanto eso no se finiquite ese proceso, no se puede dar la capacitación en el uso del sistema.</t>
  </si>
  <si>
    <r>
      <rPr>
        <b/>
        <sz val="12"/>
        <color rgb="FF000000"/>
        <rFont val="Times New Roman"/>
        <family val="1"/>
      </rPr>
      <t>Estephany Miranda</t>
    </r>
    <r>
      <rPr>
        <sz val="12"/>
        <color rgb="FF000000"/>
        <rFont val="Times New Roman"/>
        <family val="1"/>
      </rPr>
      <t xml:space="preserve"> 
Correo electrónico:  
estephany.miranda.a@senasa.go.cr
</t>
    </r>
    <r>
      <rPr>
        <b/>
        <sz val="12"/>
        <color rgb="FF000000"/>
        <rFont val="Times New Roman"/>
        <family val="1"/>
      </rPr>
      <t xml:space="preserve">Olivet Cruz
</t>
    </r>
    <r>
      <rPr>
        <sz val="12"/>
        <color rgb="FF000000"/>
        <rFont val="Times New Roman"/>
        <family val="1"/>
      </rPr>
      <t xml:space="preserve">Correo electrónico: </t>
    </r>
    <r>
      <rPr>
        <b/>
        <sz val="12"/>
        <color rgb="FF000000"/>
        <rFont val="Times New Roman"/>
        <family val="1"/>
      </rPr>
      <t xml:space="preserve"> 
</t>
    </r>
    <r>
      <rPr>
        <sz val="12"/>
        <color rgb="FF000000"/>
        <rFont val="Times New Roman"/>
        <family val="1"/>
      </rPr>
      <t xml:space="preserve">olivet.cruz.v@senasa.go.cr 
</t>
    </r>
    <r>
      <rPr>
        <b/>
        <sz val="12"/>
        <color rgb="FF000000"/>
        <rFont val="Times New Roman"/>
        <family val="1"/>
      </rPr>
      <t>Laura Villalobos</t>
    </r>
    <r>
      <rPr>
        <sz val="12"/>
        <color rgb="FF000000"/>
        <rFont val="Times New Roman"/>
        <family val="1"/>
      </rPr>
      <t xml:space="preserve">
Correo electrónico:  
laura.villalobos.c@senasa.go.cr.  
</t>
    </r>
  </si>
  <si>
    <t>Fortalecimiento de las capacidades diagnósticas de brucelosis en animales domésticos, domesticados y silvestres de los laboratorios oficiales para comprender la dinámica de la enfermedad en la región y adaptar los programas de control a ellas bajo el enfoque de Una Salud.</t>
  </si>
  <si>
    <t>Validar bajo los estándares del Organización Mundial de Sanidad Animal, las técnicas utilizadas para el diagnóstico de brucelosis en animales domésticos, domesticados y silvestres de interés utilizando colecciones propias de sueros y tejidos obtenidas en cada país para establecer la dinámica de la enfermedad en Latinoamérica.</t>
  </si>
  <si>
    <t>LANASEVE-SENASA</t>
  </si>
  <si>
    <t>OIEA</t>
  </si>
  <si>
    <t>Esta propuesta es a nivel regional y estaría siendo liderada por Costa Rica con el acompañamiento de Chile, Uruguay y Brasil.</t>
  </si>
  <si>
    <t xml:space="preserve">No se cuenta con esta información </t>
  </si>
  <si>
    <t>No se cuenta  con esta información</t>
  </si>
  <si>
    <t>No se cuenta con esta información</t>
  </si>
  <si>
    <t>La brucelosis es una enfermedad endémica en el continente americano, y a diferencia de países como Estados Unidos o Canadá donde esta enfermedad ha sido controlada y erradicada, esto no ha sido posible en el resto del continente por lo que se requiere un abordaje en conjunto de los diferentes países, ya que estas enfermedades no conocen fronteras y si además hay fauna silvestre que puede servir como vector de la misma, gracias a los corredores biológicos existentes entre países y regiones, se requiere que se tenga las pruebas diagnósticas optimizadas adecuadamente para sus uso por los servicios veterinarios y minimizar así el impacto en salud púbica y económico de las explotaciones que la padecen.
Fortalecer las metodologías de diagnóstico es un objetivo común para la región de América Latina y debido al importante comercio de animales y productos que se realiza en la región y a nivel mundial es necesario evitar que animales enfermos de las diferentes especies tanto domésticos como domesticadas se queden en las explotaciones o por el contrario minimizar la cantidad sanos que vayan a matadero.
Conocer la sensibilidad y especificidad diagnóstica de las pruebas utilizadas para brucelosis en la región, permitirá tomar medidas sanitarias apropiadas y oportunas y la implementación de operaciones de campo para mejorar los programas de control de esta enfermedad.</t>
  </si>
  <si>
    <t>Mediante oficio SENASA-DG-976-2023, de fecha 4 de diciembre de 2023, se envió a Mideplan esta propuesta , en el marco de la convocatoria de presentación de propuestas de proyecto para el ciclo 2026-2027, que serán presentadas al Organismo Internacional de Energía Atómica (OIEA), a través del Acuerdo Regional ARCAL.
Se está a la espera de lo que resuelva la OIEA en noviembre, si se incluye en un proyecto "sombrilla" que van a implementar, para presentar dicha propuesta bajo el nuevo lineamiento de la organización; según lo comentado por Karla Montero, OIEA en reunión realizada el 06 de agosto.</t>
  </si>
  <si>
    <r>
      <rPr>
        <b/>
        <sz val="12"/>
        <color rgb="FF000000"/>
        <rFont val="Times New Roman"/>
        <family val="1"/>
      </rPr>
      <t xml:space="preserve">Gabriela Hernández
</t>
    </r>
    <r>
      <rPr>
        <sz val="12"/>
        <color rgb="FF000000"/>
        <rFont val="Times New Roman"/>
        <family val="1"/>
      </rPr>
      <t xml:space="preserve">Correo electrónico:
</t>
    </r>
    <r>
      <rPr>
        <b/>
        <sz val="12"/>
        <color rgb="FF000000"/>
        <rFont val="Times New Roman"/>
        <family val="1"/>
      </rPr>
      <t xml:space="preserve"> </t>
    </r>
    <r>
      <rPr>
        <sz val="12"/>
        <color rgb="FF000000"/>
        <rFont val="Times New Roman"/>
        <family val="1"/>
      </rPr>
      <t>gabriela.hernandez.m@senasa.go.cr</t>
    </r>
  </si>
  <si>
    <t xml:space="preserve">Fortalecimiento del sistema de control y vigilancia de toxinas marinas en moluscos bivalvos en la zona costera del Pacífico de Costa Rica </t>
  </si>
  <si>
    <t>Fortalecer las capacidades técnicas del SENASA para el control y vigilancia de toxinas marinas en moluscos bivalvos en la zona costera del Pacífico de Costa Rica</t>
  </si>
  <si>
    <t>Laboratorio Nacional de Servicios Veterinarios (LANASEVE-SENASA); Ministerio de Salud</t>
  </si>
  <si>
    <t>Agencia Española de Cooperación Internacional para el Desarrollo (AECID)/ Acuerdo de Cooperación Avanzada (ACA), correspondiente al periodo 2021-2029, suscrito entre el Reino de España y Costa Rica.</t>
  </si>
  <si>
    <t xml:space="preserve">Zona costera del Pacífico de Costa Rica </t>
  </si>
  <si>
    <t>R.1. Implementado el método de análisis de toxinas paralizantes y tetradotoxina en moluscos bivalvos mediante cromatografía líquida con detección masas tándem
R.1.A.1. Adquirir insumos y equipos convencionales necesarios para la implementación del ensayo para la determinación de toxinas marinas de tipo paralizante y tetradotoxina en moluscos bivalvos por cromatografía líquida con detección masas tándem.
R.1.A.2. Capacitar al personal del LANASEVE en el nuevo ensayo para la determinación de toxinas marinas de tipo paralizante y tetradotoxina en moluscos bivalvos por cromatografía líquida con detección masas tándem.
R.1.A.3 Implementar y validar el ensayo para la determinación de toxinas marinas de tipo paralizante y tetradotoxina en moluscos bivalvos por cromatografía líquida con detección masas tándem.
R.1.A.4 Incorporar en el catálogo de servicios del LANASEVE en ensayo de determinación de toxinas marinas de tipo paralizante y tetradotoxina en moluscos bivalvos por cromatografía líquida con detección masas tándem. 
R.1.A.5 Eliminación de la oferta de servicios del LANASEVE del bioensayo en ratón para la determinación de toxinas marinas de tipo paralizante.
Lo que está requiriendo el SENASA es la asistencia técnica española, por su vasta experiencia en el tema, para la implementación del método de toxinas por métodos analíticos instrumentales para reemplazar los métodos que utilicen animales de laboratorio</t>
  </si>
  <si>
    <t xml:space="preserve">Mediante CARTA-MAG-DM-CIN-044-2025, de fecha 3 de julio de 2025, se remitió a Mideplan esta propuesta usando el formulario Ficha de PRE-IDENTIFICACIÓN de intervenciones, es decir, que esta propuesta está en fase de estudio de la AECID.  En agosto se consultó al Mideplan sobre el estado de avance y se indicó que las fichas preliminares fueron enviadas a la AECID en el tiempo establecido; sin embargo, hasta en el mes de septiembre se espera tener noticias y de ser aprobada se continuaría con el proceso de formulación del eventual proyecto, su aprobación y presentación oficial. En noviembre de 2025, se consultó nuevamente a Mideplan y se indicó que al momento no se ha recibido ninguna respuesta oficial de parte de la AECID sobre esta propuesta, que están haciendo las consultas y que en caso de tener noticias lo estarán comunicando. En consulta a Mideplan, el 16 de febrero de 2026, indicó que el pasado lunes 9 de febrero, en una reunión con la nueva Coordinadora de la Cooperación Española en Costa Rica, doña Patricia Ramos, para dar seguimiento a varios temas, incluido este de las Fichas de Pre Identificación, informó de manera verbal (se está a la espera que llegue la comunicación oficial por escrito), de que esta Ficha no será atendida por AECID durante este período 2026-2027.
</t>
  </si>
  <si>
    <t>Desarrollo de capacidades, adquisión de equipos e insumos</t>
  </si>
  <si>
    <r>
      <rPr>
        <b/>
        <sz val="12"/>
        <color rgb="FF000000"/>
        <rFont val="Times New Roman"/>
        <family val="1"/>
      </rPr>
      <t xml:space="preserve">Federico Chaverri 
</t>
    </r>
    <r>
      <rPr>
        <sz val="12"/>
        <color rgb="FF000000"/>
        <rFont val="Times New Roman"/>
        <family val="1"/>
      </rPr>
      <t xml:space="preserve">Correo electrónico: 
fchaverri@senasa.go.cr
</t>
    </r>
    <r>
      <rPr>
        <b/>
        <sz val="12"/>
        <color rgb="FF000000"/>
        <rFont val="Times New Roman"/>
        <family val="1"/>
      </rPr>
      <t xml:space="preserve">
Yajaira Salazar
</t>
    </r>
    <r>
      <rPr>
        <sz val="12"/>
        <color rgb="FF000000"/>
        <rFont val="Times New Roman"/>
        <family val="1"/>
      </rPr>
      <t>Correo electrónico: 
ysalazar@senasa.go.cr</t>
    </r>
  </si>
  <si>
    <t xml:space="preserve">UNIDAD DE COOPERACIÓN INTERNACIONAL
Proyectos de Cooperación Internacional </t>
  </si>
  <si>
    <t>Aporte fuente en US$</t>
  </si>
  <si>
    <t xml:space="preserve">Aporte GOCR en US$ </t>
  </si>
  <si>
    <t>Investigación para la mejora de la fertilidad del suelo, mediante la aplicación de la Tecnología de Transformación de Estiércol en Abono. (TERCERA FASE)</t>
  </si>
  <si>
    <t>Mejorar la fertilidad de los suelos, mediante el adecuado manejo y transformación del estiércol bovino, pero sin afectar negativamente los recursos naturales.</t>
  </si>
  <si>
    <t>INTA-MAG</t>
  </si>
  <si>
    <t>Iniciativa de Cooperación entre Corea y América Latina para la Alimentación y la Agricultura (KoLFACI)</t>
  </si>
  <si>
    <t>Regiones:
Huetar Norte, Pacífico Central y Central Sur</t>
  </si>
  <si>
    <t>1. Contribuir a incrementar la producción, en los sistemas ganaderos, favoreciendo la seguridad en la producción de leche y carne, a un menor costo económico y ambiental. 
2. Selección de técnicas que permitan mejorar el manejo y uso de las excretas en los sistemas ganaderos, ayudando a disminuir contaminación del agua potable y una reducción.
3. Fomentar la innovación y el desarrollo aplicando de tecnología necesaria para la mejora de la fertilidad del suelo, mediante la transformación de estiércol en abono.
4. Producir una mayor eficiencia en el crecimiento de las pasturas por el mejoramiento en la calidad de las propiedades del suelo y reducción en la necesidad de fertilizantes inorgánicos.
5. Identificar estrategias de manejo de estiércol, que permitan reducir las emisiones de metano, óxido nitroso y dióxido de carbono; por la utilización más eficiente de los componentes de las excretas.</t>
  </si>
  <si>
    <t>Se cuenta con el Informe Anual del Proyecto correspondiente al 5to Año, enviado a la KoLFACI.
Durante el 12 y el 13 de noviembre de 2025 se llevó a cabo en Panamá, la reunión de evaluación anual del proyecto, cuyo objetivo fue la presentación sobre los resultados del proyecto de investigación; se dieron a conocer el Informe Técnico, el Informe Financiero y los productos generados (manuales, folletos, etc.) por país.
Se realizó y firmó el anexo para la extensión del periodo de ejecución del proyecto del estiércol hasta el 31 de diciembre de 2026, sin aportación financiera adicional.</t>
  </si>
  <si>
    <t>Buenas prácticas pecuarias.</t>
  </si>
  <si>
    <r>
      <rPr>
        <b/>
        <sz val="12"/>
        <color rgb="FF000000"/>
        <rFont val="Times New Roman"/>
        <family val="1"/>
      </rPr>
      <t xml:space="preserve">Gabriela Mora Mora
</t>
    </r>
    <r>
      <rPr>
        <sz val="12"/>
        <color rgb="FF000000"/>
        <rFont val="Times New Roman"/>
        <family val="1"/>
      </rPr>
      <t>Correo electrónico: mgmora@inta.go.cr</t>
    </r>
  </si>
  <si>
    <t>Investigación en la tolerancia a la sequía de frijol común (Phaseolus vulgaris) en América Latina para hacer frente al cambio climático. (TERCERA FASE)</t>
  </si>
  <si>
    <t>Reducir las pérdidas por sequía de los pequeños productores en regiones de lluvias irregulares.</t>
  </si>
  <si>
    <t>2020-2027</t>
  </si>
  <si>
    <t>Regiones:
Huetar Norte, Brunca y Chorotega</t>
  </si>
  <si>
    <t>1. Registrar los datos climáticos durante la realización del proyecto y generar una base de datos para su uso en la investigación. 
2. Desarrollar nuevas variedades de frijol con resistencia a sequía terminal en conjunto con productores.
3. Validar líneas promisorias de frijol en el área de influencia del proyecto. 
4. Brindar a las organizaciones de productores, técnicos y autoridades del sector agropecuario la información generada por el proyecto.
5. Entregar semilla de las variedades con tolerancia a condiciones de sequía terminal a los productores de frijol de la zona de influencia del proyecto. 
6. Preparación y difusión de manuales, boletines y publicaciones informativas sobre el progreso técnico, nuevas variedades tolerantes a la sequía y los efectos saludables del consumo de frijol.</t>
  </si>
  <si>
    <t>Se cuenta con el Informe Técnico y Financiero correspondiente al 5to Año, enviados a la KoLFACI y presentados en la reunión virtual de evaluación anual del proyecto, realizada el 3 de diciembre del 2025.
Se realizó y firmó el anexo para la extensión del periodo de ejecución del proyecto del frijol hasta el 31 de marzo de 2027, sin aportación financiera adicional.</t>
  </si>
  <si>
    <r>
      <rPr>
        <b/>
        <sz val="12"/>
        <color rgb="FF000000"/>
        <rFont val="Times New Roman"/>
        <family val="1"/>
      </rPr>
      <t xml:space="preserve">Juan Carlos Hernández
</t>
    </r>
    <r>
      <rPr>
        <sz val="12"/>
        <color rgb="FF000000"/>
        <rFont val="Times New Roman"/>
        <family val="1"/>
      </rPr>
      <t>Correo electrónico: jchernandez@inta.go.cr</t>
    </r>
  </si>
  <si>
    <t>Estrategia regional para el fortalecimiento de capacidades e investigación en Fusarium raza 4 tropical (Fusarium oxysporum f.sp. cubense Raza 4 Tropical (Foc R4T) Colombia, Costa Rica, Ecuador.</t>
  </si>
  <si>
    <t>Desarrollar estrategias tecnológicas para el diagnóstico, contención, supresión, evaluación de materiales resistentes y adaptación de los modelos de producción de banano para enfrentar la presencia de Fusarium oxysporum f.sp. cubense Raza 4 Tropical (Foc R4T).</t>
  </si>
  <si>
    <t>INTA</t>
  </si>
  <si>
    <t>Fondo Regional de Tecnología Agropecuaria (FONTAGRO)</t>
  </si>
  <si>
    <t>2022-2026</t>
  </si>
  <si>
    <t>Costa Rica (Región Huetar Caribe)
Colombia
Ecuador</t>
  </si>
  <si>
    <t>1. Estandarizada y validada la metodología de diagnóstico para la identificación molecular de fusarium raza 4 tropical.
2. Evaluada las prácticas de bioseguridad y manejo de suelos supresivos con énfasis en control biológico para Foc R1 y R4T.
3. Evaluados los materiales promisorios por su resistencia a Foc R4T.
4. Gestionados y transferidos los conocimientos y tecnologías.</t>
  </si>
  <si>
    <t xml:space="preserve">El aporte de la fuente corresponde al monto asignado al proyecto para el país (CR).
Se han desarrollado y entregado al FONTAGRO los siguientes productos:
a) Notas Técnicas N° 1, 2, 3, 4, 5 y 6.
b) Boletines N° 1, 2, 3, 4 y 5.
c) Informe Técnico. Número de personas capacitadas 2024.
d) Memorias de capacitaciones 2024.
e) Productos de divulgación 2024.
Se encuentran disponibles en las siguientes páginas institucionales:
•	AGROSAVIA: https://www.agrosavia.co
•	FONTAGRO: https://www.fontagro.org
Se continúa trabajando en las investigaciones técnicas en curso, así como en la capacitación continua de personas productoras y técnicas; y en la divulgación de los resultados obtenidos a la fecha. Asimismo, se presentó al FONTAGRO una solicitud de extensión del proyecto, con el fin de dar continuidad a las actividades y ampliar el alcance de los logros obtenidos.
Se prorroga la duración del Convenio de Cooperación Técnica No. 2062-01 a partir del 16 de octubre de 2025 hasta el 15 de octubre del 2026.
Se realizó la Certificación de Contrapartida del INTA para el proyecto, a efectos de proceder con su entrega formal al equipo de AGROSAVIA. Cabe señalar que esta certificación consolida la ejecución de la contrapartida en especie del INTA para el período comprendido entre el 1 de enero de 2022 y el 31 de agosto de 2023, la cual es requerida en el marco de una tercera auditoría del FONTAGRO asociada al proyecto.
</t>
  </si>
  <si>
    <t xml:space="preserve"> Buenas prácticas agrícolas e investigación.</t>
  </si>
  <si>
    <r>
      <rPr>
        <b/>
        <sz val="12"/>
        <color rgb="FF000000"/>
        <rFont val="Times New Roman"/>
        <family val="1"/>
      </rPr>
      <t>Gil Eduardo De Diego Salas</t>
    </r>
    <r>
      <rPr>
        <sz val="12"/>
        <color rgb="FF000000"/>
        <rFont val="Times New Roman"/>
        <family val="1"/>
      </rPr>
      <t xml:space="preserve">
Correo electrónico: gdediego@inta.go.cr</t>
    </r>
  </si>
  <si>
    <t>Secuestro de Carbono Orgánico (COS) en suelos de América Latina y el Caribe: Identificación de oportunidades y cuantificación de su impacto económico y ambiental Uruguay, Argentina, Chile, Colombia y Costa Rica.</t>
  </si>
  <si>
    <t>Contribuir al diseño de usos y manejos de la tierra con alto potencial de secuestro de COS en los sistemas productivos agropecuarios de ALC.</t>
  </si>
  <si>
    <t>Ministerio de Industrias Primarias (MPI) de Nueva Zelanda
Fondo Regional de Tecnología Agropecuaria (FONTAGRO)</t>
  </si>
  <si>
    <t>Uruguay, Argentina, Chile, Colombia y Costa Rica</t>
  </si>
  <si>
    <t>1. Consolidación de datos locales sobre stocks de carbono y factores de manejo en suelo para diferentes tipos de suelo, clima y uso de la tierra (muestreos regionales).
2. Identificación de oportunidades de secuestro de alternativas de conservación forrajes en suelo.
3. Cuantificación del impacto económico de la oportunidad de secuestro de carbono en suelo identificada.
4. Cuantificación del impacto de la oportunidad de secuestro de carbono en suelo identificada en las emisiones netas de GEI.
5. Desarrollo de capacidades para determinar stocks de COS en un sitio.
6. Desarrollo de capacidades para el monitoreo en el tiempo de cambios en el stock de carbono orgánico del suelo en una región/para un uso o manejo de la tierra.
7. Desarrollo de capacidades para el uso de modelos de simulación de stock de COS.</t>
  </si>
  <si>
    <t xml:space="preserve">El aporte de la fuente corresponde al monto asignado al proyecto para el país (CR).
Actividades que se están realizando:
1. Procesamiento de muestras.
2. Avance actividades con consultores.
3. Consultores evaluación económica.
Actividades por realizar 2025:
1. Taller simulación Argentina-Uruguay.
2. Contratación economista agrario (Chile).
3. Solicitud de información de avances técnicos para la elaboración del informe MPI Nueva Zelanda, entregar antes del 31 de enero, faltan Chile y Colombia.
4. Repositorio de Google Earth Engine (GEE) https://ee-fontagro-gp.projects.earthengine.app/view/fontagro-carbono
5. Base de datos de muestreo para manejar y subir la misma información (Uruguay envía formato).
6: Productos del conocimiento pendientes (5 impacto económico en el secuestro y 7 impacto en GEI) son notas técnicas de presentaciones que se hayan realizados, cada país debe enviar la información en la cual participaron (3 participaciones o instancias). Sobre la calibración de las curvas de espectroscopia de infrarrojo cercano (NIRS, por sus siglas en inglés) (producto 11), se necesita un protocolo conjunto. 
7. Propuesta de seminario para la calibración en equipos NIRS (organizar, marzo).
8. Prórroga de plazo del proyecto enviado hace 2 meses a Nueva Zelanda, pendiente de respuesta.
9. Se necesita hacer la solicitud de desembolsos.
10. Envío del Informe de Seguimiento Técnico Anual (ISTA) y el Plan Operativo Anual (POA) 2026.
11. El 18 de noviembre, se realizó el Seminario curvas de calibración para la determinación de carbono y nitrógeno orgánico en suelos mediante NIRS.
12. El 27 de noviembre, se llevó a cabo el Seminario sobre metodologías armonizadas para el cálculo de gases de efecto invernadero.
13. Reporte de los resultados del laboratorio UC Davis.
14. La Secretaría Técnica Administrativa (STA) de FONTAGRO aprobó el ISTA presentado el 31 de diciembre y los cambios de rubros solicitados por el proyecto.
15. Avances con consultores (fecha de reunión) y cálculo de factores e identificación de oportunidades
16. Avances en calibración NIRS (set de muestras, procesamiento, etc.).
</t>
  </si>
  <si>
    <t>Desarrollo de capacidades e investigación.</t>
  </si>
  <si>
    <r>
      <rPr>
        <b/>
        <sz val="12"/>
        <color rgb="FF000000"/>
        <rFont val="Times New Roman"/>
        <family val="1"/>
      </rPr>
      <t xml:space="preserve">Sergio Abarca Monge
</t>
    </r>
    <r>
      <rPr>
        <sz val="12"/>
        <color rgb="FF000000"/>
        <rFont val="Times New Roman"/>
        <family val="1"/>
      </rPr>
      <t>Correo electrónico: sabarca@inta.go.cr</t>
    </r>
  </si>
  <si>
    <t>Monitoreo satelital de cantidad y calidad de biomasa disponible en sistemas ganaderos pastoriles de ALC.</t>
  </si>
  <si>
    <t>Bajar el costo de estimar en tiempo real y con precisión adecuada la cantidad y calidad de biomasa disponible en sistemas ganaderos pastoriles de ALC a través de una herramienta satelital.</t>
  </si>
  <si>
    <t>Fondo Regional de Tecnología Agropecuaria (FONTAGRO)-Alianza Global de Investigación sobre Gases de Efecto Invernadero Agrícolas (GRA)</t>
  </si>
  <si>
    <t>Costa Rica, Argentina, Colombia y Uruguay</t>
  </si>
  <si>
    <t>1. Relevar la línea de base del costo de monitoreo de cantidad y calidad de biomasa disponible con diferentes herramientas y sus necesidades técnicas,
2. Generar y calibrar modelos de predicción en tiempo real de cantidad y calidad de biomasa disponible a partir de sensores remotos para recursos forrajeros de relevancia en cuatro países de ALC con climas templados, subtropicales y tropicales, semi-áridos y húmedos,
3. Validar los modelos generados en unidades demostrativas y predios comerciales.
4. Gestionar el conocimiento generado, capacitando tanto a técnicos y productores como a responsables de los inventarios nacionales de GEI, para asegurar la transferencia de la tecnología.</t>
  </si>
  <si>
    <t>Durante el I Semestre 2024, se realizaron las compras para la adquisición del equipo necesario del proyecto, mientras que en el II Semestre 2024, se han realizado los muestreos de pastos, recopilación de información, medición de pastos y generación de una base de datos.
Durante el año 2025, se ha conformado una red de muestreo en campo con más de 80 técnicos, que garantiza la recolección de datos representativos en distintas condiciones agroecológicas. Se logró una base de datos robusta con más de 2000 registros geo-referenciados de biomasa, incluyendo diversidad de recursos forrajeros (pasturas templadas, tropicales, pastizales y verdeos de invierno). Se desarrollaron y validaron métodos que integran datos de campo y satelitales, alcanzando una precisión promedio de ±20% de error, lo cual representa un avance sustancial hacia el objetivo de contar con modelos confiables y de bajo costo.
Durante el I Trimestre 2026, se está trabajando en la conformación de una base de metadatos de verdad terrestre y además paralelamente con la validación de los modelos generados para utilizarlos en sistemas demostrativos y comerciales. Se solicitó el último desembolso y este 2026 sería el último año de ejecución del proyecto.</t>
  </si>
  <si>
    <r>
      <rPr>
        <b/>
        <sz val="12"/>
        <color rgb="FF000000"/>
        <rFont val="Times New Roman"/>
        <family val="1"/>
      </rPr>
      <t>José Pablo Jiménez Castro</t>
    </r>
    <r>
      <rPr>
        <sz val="12"/>
        <color rgb="FF000000"/>
        <rFont val="Times New Roman"/>
        <family val="1"/>
      </rPr>
      <t xml:space="preserve">
Correo electrónico: jpjimenez@inta.go.cr</t>
    </r>
  </si>
  <si>
    <t>Agricultura Vertical: Innovación para la horticultura en América Latina y el Caribe (ALC).</t>
  </si>
  <si>
    <t>Evaluar integralmente a los sistemas de agricultura vertical como alternativa sostenible para la producción de cultivos intensivos.</t>
  </si>
  <si>
    <t>2023-2027</t>
  </si>
  <si>
    <t>Región Huetar Caribe</t>
  </si>
  <si>
    <t>1. Validar técnica y agronómicamente las alternativas tecnológicas de AV en diferentes ambientes.
2. Determinar la factibilidad económica y financiera de los sistemas de AV.
3. Gestionar el conocimiento sobre las tecnologías de AV y fortalecer las capacidades en la región.</t>
  </si>
  <si>
    <t xml:space="preserve">El aporte de la fuente corresponde al monto asignado al proyecto para el país (CR).
El proyecto inició formalmente en marzo 2024, FONTAGRO habilitó los fondos hasta finales de setiembre y se hicieron activos en el IICA en octubre del 2024.  Ese mismo mes se hizo contacto con la contraparte en IICA Costa Rica, para conocer los procedimientos de compra y revisión del presupuesto. Se solicitaron las cotizaciones. Por parte del IICA se retrasó la respuesta a algunas compras y por parte del INTA se procedió con la búsqueda de otras opciones de proveedores por el alto costo que ofrecían o porque decidieron no dar el servicio. Se han realizado compras y están otras en proceso.
Paralelamente en diciembre 2024 con presupuesto INTA se realizaron mejoras al invernadero donde se realizarán las investigaciones. Con las compras realizadas se podrá iniciar los procesos de investigación en el mes de marzo, 2025.
Se ha finalizado el proceso de coordinación interinstitucional para formalizar la relación con la Universidad de Costa Rica (UCR), en particular con la Estación Experimental Agrícola Fabio Baudrit Moreno (EEAFBM), donde se ubica el proyecto de Agricultura Vertical. Este convenio establece las bases de colaboración para los próximos años e incluye el apoyo de profesionales y técnicos, así como el uso de instalaciones y recursos.
a) Invernadero.
En cuanto a los avances en el invernadero, desde marzo se iniciaron pruebas preliminares de nutrición y funcionamiento de los sistemas contruidos. El 26 de agosto se inició la siembra completa, tomando como referencia las experiencias obtenidas durante las pruebas preliminares realizadas en meses anteriores. Se implementarán dos sistemas hidropónicos: uno vertical (torre Pinneapple) y otro horizontal (NFT).
Asimismo, se ha planificado la incorporación de estudiantes de posgrado en las actividades de investigación. En octubre 2025, se integrará al equipo una estudiante de licenciatura de la Escuela de Biosistemas, quien trabajará en el invernadero en el desarrollo de un prototipo de torres verticales adaptadas al contexto local, con base en los datos generados a partir de las siembras. El proyecto se encuentra aprobado por la escuela respectiva, se iniciaron trámites internos en INTA para registro de la tesis.
b) Sistema controlado.
En la EEAFBM se ha habilitado el espacio destinado a la cámara de cultivo controlado, aunque aún se encuentra pendiente el acondicionamiento (instalación de aire acondicionado, controladores, entre otros). El trámite correspondiente se presentó ante el IICA Costa Rica el 22 de mayo; sin embargo, ante varias consultas y seguimiento, se nos ha comunicado retrasos en los procesos de compra de otros proyectos, lo que ha impedido avanzar con este servicio y hacer uso de los fondos disponibles. Ya el IICA envió la solicitud de las proformas a los proveedores. 
Esta situación ha retrasado también la adecuación del cuarto para la instalación de los estantes y las luces ya adquiridas. Una vez solventada esta gestión, será posible habilitar el cuarto de germinación para iniciar las pruebas con microgreens y baby leaves hortícolas.
Durante este I Trimestre 2026, se realizó una investigación en el cultivo de culantro en invernadero, esto forma parte del Componente 1 del proyecto donde se están evaluando diferentes especies hortícolas.  Se está trabajando en el componente socioeconómico, el cual tiene como objetivo la cuantificación de costos y modelos de producción de los sistemas hidropónicos que se están investigando. Actualmente, se está culminando de sintetizar la información de las evaluaciones del año pasado. 
Se inició el acondicionamiento de la cámara para realización de otras investigaciones del Componente 1. Esta actividad tuvo una atraso considerable el año pasado debido a que no se pudo avanzar con el IICA los mecanismos adecuados para realizar la contratación según los montos asignados de presupuesto.
Para el mes de mayo se tendrá una actividad de difusión enfocada en hidroponía en la EEAFBM que forma parte del Componente 3 de gestión del conocimiento. 
</t>
  </si>
  <si>
    <r>
      <rPr>
        <b/>
        <sz val="12"/>
        <color rgb="FF000000"/>
        <rFont val="Times New Roman"/>
        <family val="1"/>
      </rPr>
      <t>Stephanie Quirós Campos</t>
    </r>
    <r>
      <rPr>
        <sz val="12"/>
        <color rgb="FF000000"/>
        <rFont val="Times New Roman"/>
        <family val="1"/>
      </rPr>
      <t xml:space="preserve">
Correo electrónico: mquirosc@inta.go.cr</t>
    </r>
  </si>
  <si>
    <t>Enfrentando retos para mejorar la productividad, calidad, genética y contribuciones ambientales de los sistemas modernos de cacao en América Latina (Fase II, 2024-2027).</t>
  </si>
  <si>
    <t>Aumentar el conocimiento y los resultados de la investigación sobre la productividad desde los viveros hasta las plantaciones mejoradas.</t>
  </si>
  <si>
    <t>2024-2027</t>
  </si>
  <si>
    <t>Regiones:
Huetar Norte, Brunca y Huetar Caribe</t>
  </si>
  <si>
    <t>1. Fortalecimiento de la investigación agronómica-agroforestal-económica.
2. Investigación para el diseño y gestión de viveros comunales de bajo costo. 
3. Desarrollo de capacidades y publicaciones.</t>
  </si>
  <si>
    <t>Se realizó la primera reunión de planificación y primer curso presencial del proyecto, impartido por los especialistas de la Unidad de Agroforestería y Mejoramiento Genético de Café y Cacao del CATIE y algunos colegas del departamento de Cacao del Ministerio de Agricultura de República Dominicana; desarrollado en Santo Domingo y San Francisco de Macorís, República Dominicana, del 01 al 04 de octubre de 2024, con la participación de dos personas técnicas (INTA y MAG).
Se realizó el primer desembolso, se está con las solicitudes de cotizaciones y valoración de compras, facturas de mano de obra. Se están realizando la toma de datos y la ejecución de las parcelas.
Además, se realizó el finiquito del proyecto anterior para transferir  los recursos a FITTACORI.
Se cuenta con las evaluaciones de cosecha de las tres fincas que inicialmente forman parte del proyecto, se logró la inclusión de una cuarta finca a la cual se le está dando mantenimiento. Se ha tenido la ejecución de los fondos, comprado insumos, materiales, equipos, pagado mano de obra por contratista, entre otros.
Durante el 10 y el 11 de noviembre de 2025 se llevó a cabo en Panamá, la reunión de evaluación anual del proyecto, cuyo objetivo fue la presentación sobre los resultados del proyecto de investigación; se dieron a conocer el Informe Técnico, el Informe Financiero y los productos generados (manuales, folletos, etc.) por país.
Durante el I Trimestre 2026, se realizó el desembolso correspondiente a este año y se están gestionando las compras de los insumos y equipos necesarios para la ejecución del proyecto. Se sigue realizando la toma de datos de las parcelas demostrativas de las diferentes zonas. Se han hecho nuevas evaluaciones que se han estado adicionando al plan del proyecto, nuevas variables, se inició con la construcción del vivero (estructura, falta cerrarlo) y con los ensayos del segundo componente a nivel de vivero.</t>
  </si>
  <si>
    <r>
      <rPr>
        <b/>
        <sz val="12"/>
        <color rgb="FF000000"/>
        <rFont val="Times New Roman"/>
        <family val="1"/>
      </rPr>
      <t>Luis Fernando Solano Jiménez</t>
    </r>
    <r>
      <rPr>
        <sz val="12"/>
        <color rgb="FF000000"/>
        <rFont val="Times New Roman"/>
        <family val="1"/>
      </rPr>
      <t xml:space="preserve">
Correo electrónico:
lsolano@inta.go.cr</t>
    </r>
  </si>
  <si>
    <t>RG-T4654 Desarrollo de una Red Regional de Mejoramiento Genético en América Latina y el Caribe para Fomentar una Agricultura Resiliente y Nutritiva.</t>
  </si>
  <si>
    <t>Promover la resiliencia y sostenibilidad de sistemas hortícolas productivos interconectados en América Latina y el Caribe mediante el establecimiento de una red regional de mejoramiento genético.</t>
  </si>
  <si>
    <t xml:space="preserve">INTA
</t>
  </si>
  <si>
    <t>Costa Rica, Honduras, Panamá y Perú</t>
  </si>
  <si>
    <t xml:space="preserve">1. Establecer las conexiones entre expertos para el desarrollo de los programas de mejoramiento genético y establecimiento de la línea base.
2. Fitomejoramiento de hortalizas: variedades mejoradas en términos de adaptabilidad y resiliencia frente en un contexto cambio climático.
3. Plataforma online con la información del comportamiento de las variedades vegetales elegidos para las distintas localidades.  </t>
  </si>
  <si>
    <r>
      <rPr>
        <sz val="12"/>
        <color rgb="FF000000"/>
        <rFont val="Times New Roman"/>
      </rPr>
      <t xml:space="preserve">Se requiere realizar un convenio con el Organismo Ejecutor (IICA), ya que será responsable de la ejecución y seguimiento administrativo-financiero del uso de los fondos de esta cooperación técnica regional. El resto de las instituciones participantes, tendrán una responsabilidad de carácter técnico, en la implementación de las actividades, la entrega de productos y resultados previstos en este proyecto, es decir, como organizaciones co-ejecutoras (INTA, Costa Rica; IDIAP, Panamá; DICTA, Honduras; e INIA, Perú).
Ya se cuenta con la versión final del proyecto, el Plan de Anual Operativo, el Plan de Adquisiciones y el Convenio de Co-ejecución con el IICA.
El 28 de noviembre de 2025, se llevó a cabo la Reunión de Cierre de Año FONTAGRO – Informe Anual y Novedades 2026.
Se inicia el año 2026 con la nueva plataforma de gestión de proyectos </t>
    </r>
    <r>
      <rPr>
        <u/>
        <sz val="12"/>
        <color rgb="FF000000"/>
        <rFont val="Times New Roman"/>
      </rPr>
      <t>https://plataforma.fontagro.org/</t>
    </r>
    <r>
      <rPr>
        <sz val="12"/>
        <color rgb="FF000000"/>
        <rFont val="Times New Roman"/>
      </rPr>
      <t xml:space="preserve"> a la cual se ingresa desde el Menú de Herramientas. Todo líder de proyecto debe actualizar la clave de acceso y revisar en detalle que toda la información y publicaciones, noticias, videos, documentos, webstory, hayan migrado correctamente. </t>
    </r>
  </si>
  <si>
    <r>
      <rPr>
        <b/>
        <sz val="12"/>
        <color rgb="FF000000"/>
        <rFont val="Times New Roman"/>
        <family val="1"/>
      </rPr>
      <t xml:space="preserve">José Fabián Jiménez Morales
</t>
    </r>
    <r>
      <rPr>
        <sz val="12"/>
        <color rgb="FF000000"/>
        <rFont val="Times New Roman"/>
        <family val="1"/>
      </rPr>
      <t>Correo electrónico:
jjimenez@inta.go.cr</t>
    </r>
  </si>
  <si>
    <t>RG-T4652 Desarrollo y uso de Bioinsumos para una agricultura sostenible en América Latina.</t>
  </si>
  <si>
    <t xml:space="preserve">Incrementar la disponibilidad de tecnologías basadas en bioinsumos que mejoren la sostenibilidad de los sistemas productivos agropecuarios en América Latina y el Caribe. </t>
  </si>
  <si>
    <t>Costa Rica, Honduras, Panamá y Venezuela</t>
  </si>
  <si>
    <t xml:space="preserve">1. Estandarizar la calidad de los bioinsumos por medio de la armonización los protocolos control de calidad.
2. Desarrollo de bioinsumos para alcanzar el nivel de aplicación comercial a través del acompañamiento del proceso de experimentación. 
3. Integración de tecnologías basadas en bioinsumos en cultivos estratégicos.
4. Promover el uso de los bioinsumos por medio de procesos de gestión del conocimiento y comunicación. </t>
  </si>
  <si>
    <t xml:space="preserve">Se requiere realizar un convenio con el Organismo Ejecutor (IICA), ya que será responsable de la ejecución y seguimiento administrativo-financiero del uso de los fondos de esta cooperación técnica regional. El resto de las instituciones participantes, tendrán una responsabilidad de carácter técnico, en la implementación de las actividades, la entrega de productos y resultados previstos en este proyecto, es decir, como organizaciones co-ejecutoras (INTA, Costa Rica; IDIAP, Panamá; DICTA, Honduras; INTA, Nicaragua; e INIA, Venezuela).
El monto correspondiente al aporte local se reduce debido a que el INTA, Nicaragua ya no forma parte del proyecto y por ende, el monto total del mismo.
Ya se cuenta con la versión final del proyecto, el Plan de Anual Operativo, el Plan de Adquisiciones y el Convenio de Co-ejecución con el IICA.
El 28 de noviembre de 2025, se llevó a cabo la Reunión de Cierre de Año FONTAGRO – Informe Anual y Novedades 2026.
Se inicia el año 2026 con la nueva plataforma de gestión de proyectos https://plataforma.fontagro.org/ a la cual se ingresa desde el Menú de Herramientas. Todo líder de proyecto debe actualizar la clave de acceso y revisar en detalle que toda la información y publicaciones, noticias, videos, documentos, webstory, hayan migrado correctamente. </t>
  </si>
  <si>
    <r>
      <rPr>
        <b/>
        <sz val="12"/>
        <color rgb="FF000000"/>
        <rFont val="Times New Roman"/>
        <family val="1"/>
      </rPr>
      <t xml:space="preserve">Hugo Montero González
</t>
    </r>
    <r>
      <rPr>
        <sz val="12"/>
        <color rgb="FF000000"/>
        <rFont val="Times New Roman"/>
        <family val="1"/>
      </rPr>
      <t>Correo electrónico:
hmontero@inta.go.cr</t>
    </r>
  </si>
  <si>
    <t>DF-RG-T4647 Integración del cultivo de sorgo en los sistemas productivos del Corredor Seco Centroamericano.</t>
  </si>
  <si>
    <t xml:space="preserve">Intensificar sosteniblemente los sistemas agrícolas del Corredor Seco de Centroamérica mediante la incorporación de genotipos de sorgo adaptados a cada ambiente con el fin de incrementar la productividad, sustentabilidad y resiliencia de los sistemas productivos. </t>
  </si>
  <si>
    <t>Costa Rica, Argentina, Colombia, Honduras, Nicaragua, Panamá, Perú y República Dominicana</t>
  </si>
  <si>
    <t>1. Establecimiento de la línea base y caracterización de la población de ambientes objetivo (TPE).
2. Análisis de los patrones de adaptación de los genotipos en los ambientes objetivo.
3. Desarrollo de plataforma de soporte online de recomendación de genotipos y estimación del rendimiento para cada ambiente.
4. Gestión del conocimiento, transferencia y comunicación.</t>
  </si>
  <si>
    <t xml:space="preserve">Se requiere realizar un convenio con el Organismo Ejecutor (IICA), ya que será responsable de la ejecución y seguimiento administrativo-financiero del uso de los fondos de esta cooperación técnica regional. El resto de las instituciones participantes, tendrán una responsabilidad de carácter técnico, en la implementación de las actividades, la entrega de productos y resultados previstos en este proyecto, es decir, como organizaciones co-ejecutoras (INTA, Costa Rica; IDIAP, Panamá; DICTA, Honduras; INTA, Argentina; Agrosavia, Colombia; INTA, Nicaragua; INIA, Perú; e IDIAF (República Dominicana).
Ya se cuenta con la versión final del proyecto, el Plan de Anual Operativo, el Plan de Adquisiciones y el Convenio de Co-ejecución con el IICA.
El 28 de noviembre de 2025, se llevó a cabo la Reunión de Cierre de Año FONTAGRO – Informe Anual y Novedades 2026.
Se inicia el año 2026 con la nueva plataforma de gestión de proyectos https://plataforma.fontagro.org/ a la cual se ingresa desde el Menú de Herramientas. Todo líder de proyecto debe actualizar la clave de acceso y revisar en detalle que toda la información y publicaciones, noticias, videos, documentos, webstory, hayan migrado correctamente. </t>
  </si>
  <si>
    <t>Acción climática, sistemas tecnológicos y desarrollo de capacidades.</t>
  </si>
  <si>
    <r>
      <rPr>
        <b/>
        <sz val="12"/>
        <color rgb="FF000000"/>
        <rFont val="Times New Roman"/>
        <family val="1"/>
      </rPr>
      <t xml:space="preserve">Nevio Bonilla Morales
</t>
    </r>
    <r>
      <rPr>
        <sz val="12"/>
        <color rgb="FF000000"/>
        <rFont val="Times New Roman"/>
        <family val="1"/>
      </rPr>
      <t>Correo electrónico:
nbonilla@inta.go.cr</t>
    </r>
  </si>
  <si>
    <t>Nuevos Horizontes en AgTech: Escalando la Innovación en Sistemas Pastoriles de América Latina y el Caribe.</t>
  </si>
  <si>
    <t>Mejorar la eficiencia en la gestión del pasto y la sostenibilidad de los sistemas pastoriles lecheros y ganaderos de América Latina y el Caribe mediante la mejora en las capacidades de la herramienta "3RWeb", especialmente para predios ganaderos, y en paralelo avanzar en su escalado con una combinación de capacitación e integración a otras plataformas.</t>
  </si>
  <si>
    <t>Ministerio de Industrias Primarias de Nueva Zelanda
FONTAGRO</t>
  </si>
  <si>
    <t>Costa Rica y Uruguay</t>
  </si>
  <si>
    <t xml:space="preserve">Se requiere realizar un convenio con el Organismo Ejecutor (IICA), ya que será responsable de la ejecución y seguimiento administrativo-financiero del uso de los fondos de esta cooperación técnica regional. El resto de las instituciones participantes, tendrán una responsabilidad de carácter técnico, en la implementación de las actividades, la entrega de productos y resultados previstos en este proyecto, es decir, como organizaciones co-ejecutoras.
Para la ejecución del proyecto la mayoría de las actividades de campo han sido programadas para iniciar a finales del segundo trimestre 2026, en función del inicio de la época lluviosa, condición necesaria para el adecuado crecimiento de los pastos y, por ende, para la correcta evaluación del proyecto.
Actualmente, se está en el proceso de selección de las fincas que serán evaluadas, así como en la adquisición de insumos y equipo (incluido el dron) requeridos para la ejecución. 
</t>
  </si>
  <si>
    <t>Desarrollo de capacidades y herramientas tecnológicas.</t>
  </si>
  <si>
    <r>
      <rPr>
        <b/>
        <sz val="12"/>
        <color rgb="FF000000"/>
        <rFont val="Times New Roman"/>
        <family val="1"/>
      </rPr>
      <t>William Sánchez Ledezma</t>
    </r>
    <r>
      <rPr>
        <sz val="12"/>
        <color rgb="FF000000"/>
        <rFont val="Times New Roman"/>
        <family val="1"/>
      </rPr>
      <t xml:space="preserve">
Correo electrónico:
wsanchez@inta.go.cr
</t>
    </r>
  </si>
  <si>
    <t>Proyecto Triangular Fase II para Fortalecer la Capacitación en Tecnología Hortícola en el Corredor Seco.</t>
  </si>
  <si>
    <t>Desarrollar y transferir técnicas en producción sostenible de cultivos hortícolas bajo ambientes protegidos para mitigar los efectos del cambio climático con el fin de fortalecer la seguridad alimentaria de los habitantes del Corredor Seco de Guatemala, El Salvador, Honduras y Costa Rica.</t>
  </si>
  <si>
    <t>Agencia de Cooperación Internacional de Corea (KOICA)</t>
  </si>
  <si>
    <t>2025-2028</t>
  </si>
  <si>
    <t>Costa Rica (Región Chorotega) / Territorios del Corredor Seco de Honduras, El Salvador y Guatemala</t>
  </si>
  <si>
    <t>1. Talleres teóricos - prácticos.
2. Adecuación de infraestructura especializada de capacitación en las Estaciones Experimentales.
3. Investigación científica.
4. Vitrinas tecnológicas.
5. Publicaciones.
6. Plataforma digital.</t>
  </si>
  <si>
    <t xml:space="preserve">En el mes de agosto, 2024 un grupo experto de KOICA realizó un estudio de factibilidad para valorar la aprobación de la segunda etapa. El mismo presentó los resultados del estudio, recomendando a KOICA la aprobación del proyecto. Para tal fin, se espera que el Congreso de la República de Corea lo ratifique en enero del 2025 para que el proyecto inicie en junio del 2025.
De igual forma, también recomienda extender la finalización del primer proyecto y pasarlo del mes de diciembre del 2024 a junio del 2025, para tener activo el proyecto, el cual KOICA lo considera como uno de los más exitosos que tienen.
El 10 de diciembre, 2024, KOICA envía notificación de visita de expertos mediante nota KES/P/FC/160/2024 programada del 10 al 12 de enero, 2025; la cual tuvo como objetivo fortalecer la información faltante para el componente de infraestructura para la segunda etapa del proyecto.
Está pendiente de entrega a Costa Rica del informe del grupo de expertas coreanas que realizó la visita en agosto del 2024.
A partir del mes de diciembre del 2025 se contrató al Project Management Center (PMC) de Corea, el cual estará respaldado por profesores de la Universidad de Corea.
Se realizó la primera reunión de la coordinación general de Hortinnova con el equipo del PMC coreano, donde se abordaron los siguientes temas:
a.Visita del PMC a la Región del 10 al 25 de febrero.
b.Se sostuvo reunión con el equipo del PMC el lunes 19 de enero incluyendo al director (Prof. Sang Hyeon Lee) y se estableció un canal de comunicación para los temas de contexto del proyecto (primera y segunda etapa), rigores de los experimentos, plan de inversiones y programa del taller en Costa Rica.
Del 2 al 6 de marzo se llevó a cabo el I Taller de Modelos Experimentales, en el CIA-EJN, Cañas, Guanacaste.
</t>
  </si>
  <si>
    <t>Desarrollo de capacidades e infraestructura.</t>
  </si>
  <si>
    <r>
      <rPr>
        <b/>
        <sz val="12"/>
        <color rgb="FF000000"/>
        <rFont val="Times New Roman"/>
        <family val="1"/>
      </rPr>
      <t>Roberto Ramírez Matarrita</t>
    </r>
    <r>
      <rPr>
        <sz val="12"/>
        <color rgb="FF000000"/>
        <rFont val="Times New Roman"/>
        <family val="1"/>
      </rPr>
      <t xml:space="preserve">
Correo electrónico:
rramirezm@inta.go.cr</t>
    </r>
  </si>
  <si>
    <t>Escalando tecnologías sostenibles para la resiliencia agropecuaria frente al cambio climático en comunidades rurales vulnerables de Costa Rica.</t>
  </si>
  <si>
    <t>Fortalecer la resiliencia, productividad y sostenibilidad de los sistemas agropecuarios en Costa Rica frente al cambio climático, mediante innovaciones participativas e inclusivas con enfoque de gestión del conocimiento, dirigidas especialmente a pequeños productores agropecuarios, con el fin de mejorar su calidad de vida, soberanía alimentaria, viabilidad económica y promoción de modelos sostenibles de agronegocios.</t>
  </si>
  <si>
    <t>Programa Escalar Adapta2 del Fondo de Adaptación
Fundecooperación para el Desarrollo Sostenible</t>
  </si>
  <si>
    <t>1. Incrementar la resiliencia y la productividad de la agricultura, mediante el fortalecimiento de la innovación agrícola validando y fomentando el uso de tecnologías innovadoras en Costa Rica.
2. Desarrollar y promover sistemas de producción sostenibles y rentables para pequeños productores agropecuarios y poblaciones indígenas, enfocados en la adaptación y mejora genética de animales criollos adaptados, incluyendo bovinos, cerdos y aves, utilizando tecnologías apropiadas que maximicen su eficiencia, escalabilidad y rentabilidad en condiciones tropicales.
3.  Fortalecer las capacidades en productores, mujeres y jóvenes rurales en educación financiera mediante el uso de plataformas digitales.
4. Fortalecer las capacidades técnicas y emprendedoras de técnicos, productores, mujeres y jóvenes rurales en los sectores agrícola y pecuario, promoviendo su inclusión activa en procesos de desarrollo sostenible, mediante la implementación de estrategias de formación especializada, creación de redes de colaboración y difusión de tecnologías innovadoras, con el fin de mejorar la productividad, la competitividad y la calidad de vida en las comunidades rurales.</t>
  </si>
  <si>
    <t>Desarrollo de capacidades y agricultura de precisión.</t>
  </si>
  <si>
    <r>
      <rPr>
        <b/>
        <sz val="12"/>
        <color rgb="FF000000"/>
        <rFont val="Times New Roman"/>
        <family val="1"/>
      </rPr>
      <t xml:space="preserve">Laura Ramírez Cartín
</t>
    </r>
    <r>
      <rPr>
        <sz val="12"/>
        <color rgb="FF000000"/>
        <rFont val="Times New Roman"/>
        <family val="1"/>
      </rPr>
      <t>Correo electrónico:
lramirez@inta.go.cr</t>
    </r>
  </si>
  <si>
    <t>Fortalecimiento de capacidades técnico-productivas del personal de ITP Perú/CITE Textil Camélidos Puno e INTA Costa Rica para promover el enfoque de ganadería regenerativa en sus ámbitos de intervención.</t>
  </si>
  <si>
    <t>Fortalecer las capacidades técnico-productivas del personal de ITP Perú/CITE Textil Camélidos Puno e INTA Costa Rica para promover el enfoque de ganadería regenerativa en sus ámbitos de intervención.</t>
  </si>
  <si>
    <t>Comisión Mixta entre Costa Rica y Perú</t>
  </si>
  <si>
    <t>Costa Rica (Región Central)
Perú (Región de Puno)</t>
  </si>
  <si>
    <t>$49 580</t>
  </si>
  <si>
    <t>$50 681,44</t>
  </si>
  <si>
    <t>$100 261,44</t>
  </si>
  <si>
    <t>1. Mejor conocimiento para la regeneración de los ecosistemas de las regiones afectadas por los cambios climatológicos en Costa Rica y Perú.
2. Identificar tecnologías diferenciadas para Perú y Costa Rica con base a la experiencia de ambos países en la ganadería regenerativa.
3. Conocer los enfoques asociativos y factores de éxito de la asociatividad de gestión ganadera sostenible.</t>
  </si>
  <si>
    <t>En el marco de la IV Reunión de la Comisión Mixta de Cooperación entre la República de Costa Rica y la República del Perú, celebrada el 17 de octubre de 2024, los peruanos presentaron esta solicitud de cooperación. Luego de esta reunión las contrapartes técnicas de ambos países entraron en contacto y se trabajó en los ajustes de la propuesta de proyecto presentada por los peruanos, siendo que el INTA envió en diciembre de 2024 al MIDEPLAN una versión, para que la contraparte peruana se pronunciara si está conforme con los ajustes incluidos para consensuar ya la versión definitiva. Lo más reciente sobre este tema, fue la consulta a Mideplan realizada en abril de 2025, para conocer si había alguna respuesta del Perú sobre esa propuesta remitida en diciembre y se indicó que han realizado varias consultas, las que a la fecha no han sido respondidas y que en cuanto tengan mayores detalles se estarían comunicando. Como seguimiento es este tema se volvió a consultar a la señora Florita Acuña de Mideplan, y al mes de agosto de 2025, se tiene que luego de las gestiones realizadas, aún se está a la espera de la respuesta de las autoridades peruanas sobre el particular. El 24 de octubre de 2025 se efectuó una reunión con la coordinación de Mideplan con las contrapartes técnicas de ambos países y se acordó que el Perú enviaría en los días subsiguientes a esta reunión, las condiciones para la visita de los técnicos del INTA a ese país con base en lo que defina la Agencia Peruana de Cooperación Internacional (APCI), entre otros, para seguir adelante dado que se cuenta ya con poco tiempo para la ejecución de este proyecto.  A diciembre de 2025 no ha habido ningún avance al respecto. El 4 de febrero de 2026, en coordinación con Mideplan, se logró efectuar una reunión con las contrapartes técnicas de ambos países, se trabajó en los últimos ajustes al formulario del proyecto y ya finalmente, mediante CARTA-MIDEPLAN-ACI-UCB-0033-2026, con fecha 19 de febrero de 2026, se remitió el formulario final del proyecto revisado y aprobado por ese Ministerio a Cancillería, para que se comunique de  manera oficial al gobierno peruano. Actualmente, las contrapartes técnicas de ambos países están haciendo las gestiones para llevar a cabo la ejecución de las actividades acordadas, que habrían de concluir al 31 de octubre del presente año.</t>
  </si>
  <si>
    <t>Desarrollo de capacidades</t>
  </si>
  <si>
    <r>
      <rPr>
        <b/>
        <sz val="12"/>
        <color rgb="FF000000"/>
        <rFont val="Times New Roman"/>
        <family val="1"/>
      </rPr>
      <t xml:space="preserve">Sergio Abarca Monge
</t>
    </r>
    <r>
      <rPr>
        <sz val="12"/>
        <color rgb="FF000000"/>
        <rFont val="Times New Roman"/>
        <family val="1"/>
      </rPr>
      <t xml:space="preserve">Correo electrónico:
sabarca@inta.go.cr
</t>
    </r>
    <r>
      <rPr>
        <b/>
        <sz val="12"/>
        <color rgb="FF000000"/>
        <rFont val="Times New Roman"/>
        <family val="1"/>
      </rPr>
      <t xml:space="preserve">William Sánchez Ledezma
</t>
    </r>
    <r>
      <rPr>
        <sz val="12"/>
        <color rgb="FF000000"/>
        <rFont val="Times New Roman"/>
        <family val="1"/>
      </rPr>
      <t>Correo electrónico:
wsanchez@inta.go.cr</t>
    </r>
  </si>
  <si>
    <t>Estudio preliminar para las tecnologías digitales agrícolas de pequeña
escala apropiada en América Latina.</t>
  </si>
  <si>
    <t>Analizar y establecer estrategias de cooperación sobre la capacidad de aplicación de las
tecnologías del control ambiental de bajo costo y el uso de drones apropiadas para pequeños
productores de América Latina.</t>
  </si>
  <si>
    <t>Regional: Costa Rica, Honduras, Jamaica y Perú.</t>
  </si>
  <si>
    <t>a. Identificación de oportunidades para proyectos digitales AOD.
b. Determinación de medidas para aplicar tecnologías de agricultura inteligente.
c. Comprensión clara de las necesidades y barreras de los agricultores.
d. Identificación de brechas estructurales y tecnológicas.
e. Base para la articulación interinstitucional.</t>
  </si>
  <si>
    <t>El 6 de noviembre de 2025, se recibió la notificación KoLFACI 25-23 sobre la aprobación del proyecto a través de la reunión de evaluación y selección del proyecto. A través del oficio FITTACORI-11-2025 se comunica que el día 28 de noviembre de 2025, se recibió en la cuenta de FITTACORI el monto de USD 17.000,00. Mediante Notificación KoLFACI 26-01 se informó sobre el lanzamiento virtual del proyecto, el cual se llevó a cabo el 30 de enero de 2026. Actualmente se está en el diseño instrumentos (guías de entrevista y encuesta digital) y planificación del trabajo de campo; además de la revisión de información secundaria (infraestructura digital, políticas nacionales, censos agropecuarios, servicios de extensión, informes del INTA y universidades).</t>
  </si>
  <si>
    <r>
      <rPr>
        <b/>
        <sz val="12"/>
        <color rgb="FF000000"/>
        <rFont val="Times New Roman"/>
        <family val="1"/>
      </rPr>
      <t>Javier Madriz Arrieta</t>
    </r>
    <r>
      <rPr>
        <sz val="12"/>
        <color rgb="FF000000"/>
        <rFont val="Times New Roman"/>
        <family val="1"/>
      </rPr>
      <t xml:space="preserve">
Correo electrónico: jmadriz@inta.go.cr</t>
    </r>
  </si>
  <si>
    <t>Fortalecimiento del manejo del pastoreo racional en Honduras mediante el intercambio de la experiencia desarrollada por el INTA en la Nama Ganadería.</t>
  </si>
  <si>
    <t>Conocer la experiencia desarrollada por el INTA de Costa Rica en el  uso de sistemas de pastoreo racional que mejoran la sostenibilidad del sistema productivo</t>
  </si>
  <si>
    <t>INTA-Costa Rica y Dirección de Ciencia y Tecnología Agropecuaria DICTA de Honduras</t>
  </si>
  <si>
    <t>INTA atendiendo solictud de Honduras</t>
  </si>
  <si>
    <t xml:space="preserve">Municipio de San Esteban y el municipio de Catacamas, ambos del departamento de Olancho, Honduras. </t>
  </si>
  <si>
    <t>No definido</t>
  </si>
  <si>
    <t>Esta propuesta fue conocida en el marco de la I Reunión de la Comisión Mixta de Cooperación entre las Repúblicas de Costa Rica y Honduras, celebrada el 24 de octubre de 2025, el INTA manifestó su anuencia en colaborar con esta solicitud hondureña, la cual quedó en calidad de consulta y  a diciembre de 2025 no ha habido avances en el desarrollo de la propuesta final de este proyecto. En el 2026, en cordinación con Mideplan, se logró efectuar dos reuniones los días 13 y 23 de febrero, con la participación de las contrapartes técnicas de ambos países para trabajar en la propuesta presentada por Honduras, siendo que se ha avanzado sustancialmente en la propuesta, pero aún está pendiente concluir la versión final del documento.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</si>
</sst>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09]#,##0.00"/>
    <numFmt numFmtId="165" formatCode="&quot;$&quot;#,##0.00"/>
  </numFmts>
  <fonts count="24" x14ac:knownFonts="1">
    <font>
      <sz val="11"/>
      <color indexed="8"/>
      <name val="Calibri"/>
      <family val="2"/>
    </font>
    <font>
      <sz val="9"/>
      <color indexed="8"/>
      <name val="Tahoma"/>
      <family val="2"/>
    </font>
    <font>
      <sz val="11"/>
      <name val="Calibri"/>
      <family val="2"/>
    </font>
    <font>
      <sz val="14"/>
      <color indexed="8"/>
      <name val="Calibri"/>
      <family val="2"/>
    </font>
    <font>
      <sz val="14"/>
      <name val="Calibri"/>
      <family val="2"/>
    </font>
    <font>
      <sz val="14"/>
      <color indexed="9"/>
      <name val="Calibri"/>
      <family val="2"/>
    </font>
    <font>
      <b/>
      <sz val="12"/>
      <color indexed="8"/>
      <name val="Times New Roman"/>
      <family val="1"/>
    </font>
    <font>
      <sz val="12"/>
      <color rgb="FF000000"/>
      <name val="Times New Roman"/>
      <family val="1"/>
    </font>
    <font>
      <b/>
      <sz val="24"/>
      <color theme="0"/>
      <name val="Times New Roman"/>
      <family val="1"/>
    </font>
    <font>
      <b/>
      <sz val="12"/>
      <color rgb="FF000000"/>
      <name val="Times New Roman"/>
      <family val="1"/>
    </font>
    <font>
      <sz val="9"/>
      <color indexed="81"/>
      <name val="Tahoma"/>
      <family val="2"/>
    </font>
    <font>
      <b/>
      <sz val="9"/>
      <color indexed="81"/>
      <name val="Tahoma"/>
      <family val="2"/>
    </font>
    <font>
      <b/>
      <sz val="12"/>
      <color theme="0"/>
      <name val="Times New Roman"/>
      <family val="1"/>
    </font>
    <font>
      <sz val="12"/>
      <color indexed="8"/>
      <name val="Calibri"/>
      <family val="2"/>
    </font>
    <font>
      <i/>
      <sz val="12"/>
      <color rgb="FF000000"/>
      <name val="Times New Roman"/>
      <family val="1"/>
    </font>
    <font>
      <b/>
      <sz val="9"/>
      <color indexed="81"/>
      <name val="Tahoma"/>
      <charset val="1"/>
    </font>
    <font>
      <sz val="8"/>
      <name val="Calibri"/>
      <family val="2"/>
    </font>
    <font>
      <sz val="12"/>
      <color rgb="FF000000"/>
      <name val="Times New Roman"/>
    </font>
    <font>
      <sz val="12"/>
      <color rgb="FFFF0000"/>
      <name val="Times New Roman"/>
    </font>
    <font>
      <b/>
      <sz val="12"/>
      <color rgb="FF000000"/>
      <name val="Times New Roman"/>
    </font>
    <font>
      <u/>
      <sz val="12"/>
      <color rgb="FF000000"/>
      <name val="Times New Roman"/>
    </font>
    <font>
      <sz val="12"/>
      <color theme="1"/>
      <name val="Times New Roman"/>
      <family val="1"/>
    </font>
    <font>
      <sz val="12"/>
      <color theme="1"/>
      <name val="Times New Roman"/>
    </font>
    <font>
      <b/>
      <sz val="12"/>
      <color theme="1"/>
      <name val="Times New Roman"/>
    </font>
  </fonts>
  <fills count="8">
    <fill>
      <patternFill patternType="none"/>
    </fill>
    <fill>
      <patternFill patternType="gray125"/>
    </fill>
    <fill>
      <patternFill patternType="solid">
        <fgColor indexed="46"/>
        <bgColor indexed="24"/>
      </patternFill>
    </fill>
    <fill>
      <patternFill patternType="solid">
        <fgColor theme="8" tint="0.79998168889431442"/>
        <bgColor indexed="42"/>
      </patternFill>
    </fill>
    <fill>
      <patternFill patternType="solid">
        <fgColor theme="0"/>
        <bgColor indexed="41"/>
      </patternFill>
    </fill>
    <fill>
      <patternFill patternType="solid">
        <fgColor theme="8" tint="-0.499984740745262"/>
        <bgColor indexed="31"/>
      </patternFill>
    </fill>
    <fill>
      <patternFill patternType="solid">
        <fgColor theme="0"/>
        <bgColor indexed="64"/>
      </patternFill>
    </fill>
    <fill>
      <patternFill patternType="solid">
        <fgColor rgb="FF002060"/>
        <bgColor indexed="64"/>
      </patternFill>
    </fill>
  </fills>
  <borders count="13">
    <border>
      <left/>
      <right/>
      <top/>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8"/>
      </left>
      <right style="thin">
        <color indexed="8"/>
      </right>
      <top style="thin">
        <color indexed="8"/>
      </top>
      <bottom/>
      <diagonal/>
    </border>
    <border>
      <left style="thin">
        <color indexed="8"/>
      </left>
      <right style="thin">
        <color indexed="8"/>
      </right>
      <top/>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s>
  <cellStyleXfs count="1">
    <xf numFmtId="0" fontId="0" fillId="0" borderId="0"/>
  </cellStyleXfs>
  <cellXfs count="61">
    <xf numFmtId="0" fontId="0" fillId="0" borderId="0" xfId="0"/>
    <xf numFmtId="0" fontId="2" fillId="0" borderId="0" xfId="0" applyFont="1"/>
    <xf numFmtId="0" fontId="3" fillId="0" borderId="0" xfId="0" applyFont="1"/>
    <xf numFmtId="0" fontId="4" fillId="0" borderId="0" xfId="0" applyFont="1"/>
    <xf numFmtId="0" fontId="6" fillId="4" borderId="1"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7" fillId="3" borderId="1" xfId="0" applyFont="1" applyFill="1" applyBorder="1" applyAlignment="1">
      <alignment horizontal="left" vertical="center" wrapText="1"/>
    </xf>
    <xf numFmtId="164" fontId="7" fillId="3" borderId="1" xfId="0" applyNumberFormat="1" applyFont="1" applyFill="1" applyBorder="1" applyAlignment="1">
      <alignment horizontal="center" vertical="center" wrapText="1"/>
    </xf>
    <xf numFmtId="0" fontId="7" fillId="3" borderId="2" xfId="0" applyFont="1" applyFill="1" applyBorder="1" applyAlignment="1">
      <alignment horizontal="center" vertical="center" wrapText="1"/>
    </xf>
    <xf numFmtId="0" fontId="12" fillId="5" borderId="2" xfId="0" applyFont="1" applyFill="1" applyBorder="1" applyAlignment="1">
      <alignment horizontal="center" vertical="center" wrapText="1"/>
    </xf>
    <xf numFmtId="0" fontId="7" fillId="3" borderId="2" xfId="0" applyFont="1" applyFill="1" applyBorder="1" applyAlignment="1">
      <alignment vertical="center" wrapText="1"/>
    </xf>
    <xf numFmtId="0" fontId="12" fillId="5" borderId="1" xfId="0" applyFont="1" applyFill="1" applyBorder="1" applyAlignment="1">
      <alignment horizontal="center" vertical="center"/>
    </xf>
    <xf numFmtId="165" fontId="7" fillId="3" borderId="1" xfId="0" applyNumberFormat="1" applyFont="1" applyFill="1" applyBorder="1" applyAlignment="1">
      <alignment horizontal="center" vertical="center" wrapText="1"/>
    </xf>
    <xf numFmtId="0" fontId="12" fillId="5" borderId="1" xfId="0" applyFont="1" applyFill="1" applyBorder="1" applyAlignment="1">
      <alignment horizontal="center" vertical="center" wrapText="1"/>
    </xf>
    <xf numFmtId="0" fontId="3" fillId="0" borderId="0" xfId="0" applyFont="1" applyAlignment="1">
      <alignment wrapText="1"/>
    </xf>
    <xf numFmtId="0" fontId="5" fillId="0" borderId="0" xfId="0" applyFont="1" applyAlignment="1">
      <alignment wrapText="1"/>
    </xf>
    <xf numFmtId="0" fontId="12" fillId="5" borderId="0" xfId="0" applyFont="1" applyFill="1" applyAlignment="1">
      <alignment horizontal="center" vertical="center" wrapText="1"/>
    </xf>
    <xf numFmtId="0" fontId="9" fillId="3" borderId="2" xfId="0" applyFont="1" applyFill="1" applyBorder="1" applyAlignment="1">
      <alignment horizontal="center" vertical="center" wrapText="1"/>
    </xf>
    <xf numFmtId="0" fontId="7" fillId="3" borderId="4" xfId="0" applyFont="1" applyFill="1" applyBorder="1" applyAlignment="1">
      <alignment horizontal="center" vertical="center" wrapText="1"/>
    </xf>
    <xf numFmtId="0" fontId="13" fillId="0" borderId="0" xfId="0" applyFont="1"/>
    <xf numFmtId="0" fontId="7" fillId="3" borderId="4" xfId="0" applyFont="1" applyFill="1" applyBorder="1" applyAlignment="1">
      <alignment horizontal="left" vertical="center" wrapText="1"/>
    </xf>
    <xf numFmtId="0" fontId="7" fillId="3" borderId="7" xfId="0" applyFont="1" applyFill="1" applyBorder="1" applyAlignment="1">
      <alignment horizontal="center" vertical="center" wrapText="1"/>
    </xf>
    <xf numFmtId="164" fontId="7" fillId="3" borderId="7" xfId="0" applyNumberFormat="1" applyFont="1" applyFill="1" applyBorder="1" applyAlignment="1">
      <alignment horizontal="center" vertical="center" wrapText="1"/>
    </xf>
    <xf numFmtId="0" fontId="7" fillId="3" borderId="6" xfId="0" applyFont="1" applyFill="1" applyBorder="1" applyAlignment="1">
      <alignment horizontal="center" vertical="center" wrapText="1"/>
    </xf>
    <xf numFmtId="0" fontId="7" fillId="3" borderId="5" xfId="0" applyFont="1" applyFill="1" applyBorder="1" applyAlignment="1">
      <alignment horizontal="center" vertical="center" wrapText="1"/>
    </xf>
    <xf numFmtId="0" fontId="17" fillId="3" borderId="1" xfId="0" applyFont="1" applyFill="1" applyBorder="1" applyAlignment="1">
      <alignment horizontal="left" vertical="center" wrapText="1"/>
    </xf>
    <xf numFmtId="0" fontId="17" fillId="3" borderId="1" xfId="0" applyFont="1" applyFill="1" applyBorder="1" applyAlignment="1">
      <alignment horizontal="center" vertical="center" wrapText="1"/>
    </xf>
    <xf numFmtId="0" fontId="17" fillId="3" borderId="4" xfId="0" applyFont="1" applyFill="1" applyBorder="1" applyAlignment="1">
      <alignment horizontal="left" vertical="center" wrapText="1"/>
    </xf>
    <xf numFmtId="0" fontId="17" fillId="3" borderId="7" xfId="0" applyFont="1" applyFill="1" applyBorder="1" applyAlignment="1">
      <alignment vertical="top" wrapText="1"/>
    </xf>
    <xf numFmtId="0" fontId="17" fillId="3" borderId="4" xfId="0" applyFont="1" applyFill="1" applyBorder="1" applyAlignment="1">
      <alignment horizontal="center" vertical="center" wrapText="1"/>
    </xf>
    <xf numFmtId="0" fontId="0" fillId="0" borderId="7" xfId="0" applyBorder="1"/>
    <xf numFmtId="0" fontId="13" fillId="0" borderId="7" xfId="0" applyFont="1" applyBorder="1" applyAlignment="1">
      <alignment horizontal="center" vertical="center"/>
    </xf>
    <xf numFmtId="0" fontId="12" fillId="5" borderId="7" xfId="0" applyFont="1" applyFill="1" applyBorder="1" applyAlignment="1">
      <alignment horizontal="center" vertical="center" wrapText="1"/>
    </xf>
    <xf numFmtId="0" fontId="12" fillId="5" borderId="7" xfId="0" applyFont="1" applyFill="1" applyBorder="1" applyAlignment="1">
      <alignment horizontal="center" vertical="center"/>
    </xf>
    <xf numFmtId="0" fontId="9" fillId="4" borderId="7" xfId="0" applyFont="1" applyFill="1" applyBorder="1" applyAlignment="1">
      <alignment horizontal="center" vertical="center" wrapText="1"/>
    </xf>
    <xf numFmtId="0" fontId="7" fillId="3" borderId="7" xfId="0" applyFont="1" applyFill="1" applyBorder="1" applyAlignment="1">
      <alignment horizontal="left" vertical="center" wrapText="1"/>
    </xf>
    <xf numFmtId="0" fontId="17" fillId="3" borderId="7" xfId="0" applyFont="1" applyFill="1" applyBorder="1" applyAlignment="1">
      <alignment horizontal="left" vertical="center" wrapText="1"/>
    </xf>
    <xf numFmtId="0" fontId="19" fillId="3" borderId="7" xfId="0" applyFont="1" applyFill="1" applyBorder="1" applyAlignment="1">
      <alignment horizontal="center" vertical="center" wrapText="1"/>
    </xf>
    <xf numFmtId="0" fontId="13" fillId="6" borderId="7" xfId="0" applyFont="1" applyFill="1" applyBorder="1" applyAlignment="1">
      <alignment horizontal="center" vertical="center"/>
    </xf>
    <xf numFmtId="0" fontId="13" fillId="2" borderId="7" xfId="0" applyFont="1" applyFill="1" applyBorder="1" applyAlignment="1">
      <alignment horizontal="center" vertical="center"/>
    </xf>
    <xf numFmtId="0" fontId="7" fillId="3" borderId="7" xfId="0" applyFont="1" applyFill="1" applyBorder="1" applyAlignment="1">
      <alignment vertical="center" wrapText="1"/>
    </xf>
    <xf numFmtId="0" fontId="17" fillId="3" borderId="7" xfId="0" applyFont="1" applyFill="1" applyBorder="1" applyAlignment="1">
      <alignment vertical="center" wrapText="1"/>
    </xf>
    <xf numFmtId="0" fontId="7" fillId="3" borderId="7" xfId="0" applyFont="1" applyFill="1" applyBorder="1" applyAlignment="1">
      <alignment horizontal="center" vertical="center" wrapText="1" indent="1"/>
    </xf>
    <xf numFmtId="0" fontId="9" fillId="3" borderId="7" xfId="0" applyFont="1" applyFill="1" applyBorder="1" applyAlignment="1">
      <alignment horizontal="center" vertical="center" wrapText="1"/>
    </xf>
    <xf numFmtId="165" fontId="7" fillId="3" borderId="7" xfId="0" applyNumberFormat="1" applyFont="1" applyFill="1" applyBorder="1" applyAlignment="1">
      <alignment horizontal="center" vertical="center" wrapText="1"/>
    </xf>
    <xf numFmtId="0" fontId="21" fillId="3" borderId="7" xfId="0" applyFont="1" applyFill="1" applyBorder="1" applyAlignment="1">
      <alignment horizontal="center" vertical="center" wrapText="1"/>
    </xf>
    <xf numFmtId="164" fontId="21" fillId="3" borderId="7" xfId="0" applyNumberFormat="1" applyFont="1" applyFill="1" applyBorder="1" applyAlignment="1">
      <alignment horizontal="center" vertical="center" wrapText="1"/>
    </xf>
    <xf numFmtId="0" fontId="22" fillId="3" borderId="7" xfId="0" applyFont="1" applyFill="1" applyBorder="1" applyAlignment="1">
      <alignment horizontal="left" vertical="center" wrapText="1"/>
    </xf>
    <xf numFmtId="0" fontId="21" fillId="3" borderId="7" xfId="0" applyFont="1" applyFill="1" applyBorder="1" applyAlignment="1">
      <alignment horizontal="left" vertical="center" wrapText="1"/>
    </xf>
    <xf numFmtId="0" fontId="17" fillId="3" borderId="7" xfId="0" applyFont="1" applyFill="1" applyBorder="1" applyAlignment="1">
      <alignment horizontal="center" vertical="center" wrapText="1"/>
    </xf>
    <xf numFmtId="0" fontId="22" fillId="3" borderId="7" xfId="0" applyFont="1" applyFill="1" applyBorder="1" applyAlignment="1">
      <alignment horizontal="center" vertical="center" wrapText="1"/>
    </xf>
    <xf numFmtId="0" fontId="9" fillId="4" borderId="8" xfId="0" applyFont="1" applyFill="1" applyBorder="1" applyAlignment="1">
      <alignment horizontal="center" vertical="center" wrapText="1"/>
    </xf>
    <xf numFmtId="0" fontId="7" fillId="3" borderId="10" xfId="0" applyFont="1" applyFill="1" applyBorder="1" applyAlignment="1">
      <alignment horizontal="center" vertical="center" wrapText="1"/>
    </xf>
    <xf numFmtId="0" fontId="12" fillId="5" borderId="11" xfId="0" applyFont="1" applyFill="1" applyBorder="1" applyAlignment="1">
      <alignment horizontal="center" vertical="center" wrapText="1"/>
    </xf>
    <xf numFmtId="0" fontId="7" fillId="3" borderId="12" xfId="0" applyFont="1" applyFill="1" applyBorder="1" applyAlignment="1">
      <alignment horizontal="center" vertical="center" wrapText="1"/>
    </xf>
    <xf numFmtId="0" fontId="7" fillId="3" borderId="8" xfId="0" applyFont="1" applyFill="1" applyBorder="1" applyAlignment="1">
      <alignment horizontal="center" vertical="center" wrapText="1"/>
    </xf>
    <xf numFmtId="0" fontId="8" fillId="7" borderId="8" xfId="0" applyFont="1" applyFill="1" applyBorder="1" applyAlignment="1">
      <alignment horizontal="center" vertical="center" wrapText="1"/>
    </xf>
    <xf numFmtId="0" fontId="8" fillId="7" borderId="9" xfId="0" applyFont="1" applyFill="1" applyBorder="1" applyAlignment="1">
      <alignment horizontal="center" vertical="center" wrapText="1"/>
    </xf>
    <xf numFmtId="0" fontId="8" fillId="7" borderId="10" xfId="0" applyFont="1" applyFill="1" applyBorder="1" applyAlignment="1">
      <alignment horizontal="center" vertical="center" wrapText="1"/>
    </xf>
    <xf numFmtId="0" fontId="8" fillId="7" borderId="3" xfId="0" applyFont="1" applyFill="1" applyBorder="1" applyAlignment="1">
      <alignment horizontal="center" vertical="center" wrapText="1"/>
    </xf>
    <xf numFmtId="0" fontId="8" fillId="7" borderId="0" xfId="0" applyFont="1" applyFill="1" applyAlignment="1">
      <alignment horizontal="center" vertical="center" wrapText="1"/>
    </xf>
  </cellXfs>
  <cellStyles count="1">
    <cellStyle name="Normal"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DEDCE6"/>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795413</xdr:colOff>
      <xdr:row>0</xdr:row>
      <xdr:rowOff>182487</xdr:rowOff>
    </xdr:from>
    <xdr:to>
      <xdr:col>8</xdr:col>
      <xdr:colOff>1325034</xdr:colOff>
      <xdr:row>0</xdr:row>
      <xdr:rowOff>858762</xdr:rowOff>
    </xdr:to>
    <xdr:pic>
      <xdr:nvPicPr>
        <xdr:cNvPr id="1027" name="Imagen 1">
          <a:extLst>
            <a:ext uri="{FF2B5EF4-FFF2-40B4-BE49-F238E27FC236}">
              <a16:creationId xmlns:a16="http://schemas.microsoft.com/office/drawing/2014/main" id="{EF95C947-4C83-5023-1CF1-90ADB1D3031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073388" y="182487"/>
          <a:ext cx="2034570"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480785</xdr:colOff>
      <xdr:row>0</xdr:row>
      <xdr:rowOff>45356</xdr:rowOff>
    </xdr:from>
    <xdr:to>
      <xdr:col>8</xdr:col>
      <xdr:colOff>190800</xdr:colOff>
      <xdr:row>0</xdr:row>
      <xdr:rowOff>721631</xdr:rowOff>
    </xdr:to>
    <xdr:pic>
      <xdr:nvPicPr>
        <xdr:cNvPr id="3" name="Imagen 1">
          <a:extLst>
            <a:ext uri="{FF2B5EF4-FFF2-40B4-BE49-F238E27FC236}">
              <a16:creationId xmlns:a16="http://schemas.microsoft.com/office/drawing/2014/main" id="{A3593761-DD1D-4BC6-89B1-52AD33B153C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362214" y="45356"/>
          <a:ext cx="2150230"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2392589</xdr:colOff>
      <xdr:row>0</xdr:row>
      <xdr:rowOff>34924</xdr:rowOff>
    </xdr:from>
    <xdr:to>
      <xdr:col>8</xdr:col>
      <xdr:colOff>1113819</xdr:colOff>
      <xdr:row>0</xdr:row>
      <xdr:rowOff>717549</xdr:rowOff>
    </xdr:to>
    <xdr:pic>
      <xdr:nvPicPr>
        <xdr:cNvPr id="3" name="Imagen 1">
          <a:extLst>
            <a:ext uri="{FF2B5EF4-FFF2-40B4-BE49-F238E27FC236}">
              <a16:creationId xmlns:a16="http://schemas.microsoft.com/office/drawing/2014/main" id="{3D596E70-FAE5-40CD-8D1D-D477CD5F33F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5314" y="34924"/>
          <a:ext cx="2150230"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7</xdr:col>
      <xdr:colOff>1165225</xdr:colOff>
      <xdr:row>0</xdr:row>
      <xdr:rowOff>45357</xdr:rowOff>
    </xdr:from>
    <xdr:to>
      <xdr:col>8</xdr:col>
      <xdr:colOff>1440391</xdr:colOff>
      <xdr:row>0</xdr:row>
      <xdr:rowOff>721632</xdr:rowOff>
    </xdr:to>
    <xdr:pic>
      <xdr:nvPicPr>
        <xdr:cNvPr id="3" name="Imagen 1">
          <a:extLst>
            <a:ext uri="{FF2B5EF4-FFF2-40B4-BE49-F238E27FC236}">
              <a16:creationId xmlns:a16="http://schemas.microsoft.com/office/drawing/2014/main" id="{9C573E48-EBDF-4A12-9FFC-761BCB72164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042900" y="45357"/>
          <a:ext cx="1989666"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persons/person.xml><?xml version="1.0" encoding="utf-8"?>
<personList xmlns="http://schemas.microsoft.com/office/spreadsheetml/2018/threadedcomments" xmlns:x="http://schemas.openxmlformats.org/spreadsheetml/2006/main">
  <person displayName="Adriana Lobo Castellón" id="{3E618D8E-43E1-4C36-A684-78F54E5B527D}" userId="S::alobo@mag.go.cr::207bc74c-2c67-458b-8c70-8e148da727e8" providerId="AD"/>
  <person displayName="Carmen Oviedo Bonilla" id="{4E080F68-9FE3-4CC2-A5E8-9BDC54EB41E5}" userId="S::coviedo@mag.go.cr::24b7120a-30d6-446a-b19c-b9a0797274a8" providerId="AD"/>
  <person displayName="Carolina Salas Campos" id="{FA194931-93D6-45E1-9E53-B7B3009A1DCD}" userId="S::csalasc@mag.go.cr::7b9bff2d-96c4-47d5-9eab-aa37ff311212" providerId="AD"/>
  <person displayName="Ingrid María Badilla Fallas" id="{16B335B4-51DD-4B08-96C9-0C5ADA0A2ACB}" userId="S::ibadilla@mag.go.cr::9f184bad-5d47-456b-ab38-479da00cbd91" providerId="AD"/>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L3" dT="2025-12-15T18:04:47.70" personId="{16B335B4-51DD-4B08-96C9-0C5ADA0A2ACB}" id="{F9A3C623-737D-4CBE-9BED-4425BAD4AEDD}">
    <text xml:space="preserve">Correspondiente a:
Monto fuente cooperante: 71.500 Euros.
Monto contrapartida: 194.067 Euros.
Tipo de cambio del 15 de diciembre, 2025.
</text>
  </threadedComment>
  <threadedComment ref="J6" dT="2026-03-25T16:36:59.66" personId="{3E618D8E-43E1-4C36-A684-78F54E5B527D}" id="{F2DE0208-A509-43F5-A97B-99C3400F79A8}">
    <text>Monto corresponde al aporte para Costa Rica.</text>
  </threadedComment>
  <threadedComment ref="J7" dT="2026-03-13T20:44:47.51" personId="{3E618D8E-43E1-4C36-A684-78F54E5B527D}" id="{FA2A9FE2-94EF-4FB8-99D7-ADB03F209821}">
    <text>Se suman $10.000 a la ejecución del proyecto SIPAM.</text>
  </threadedComment>
  <threadedComment ref="K19" dT="2025-12-15T16:37:38.48" personId="{3E618D8E-43E1-4C36-A684-78F54E5B527D}" id="{E26B3E2D-8D0D-4E38-B16B-5F6690AC2965}">
    <text xml:space="preserve">SINAC: $ 306 781,18
MAG:  $404 367,55
</text>
  </threadedComment>
</ThreadedComments>
</file>

<file path=xl/threadedComments/threadedComment2.xml><?xml version="1.0" encoding="utf-8"?>
<ThreadedComments xmlns="http://schemas.microsoft.com/office/spreadsheetml/2018/threadedcomments" xmlns:x="http://schemas.openxmlformats.org/spreadsheetml/2006/main">
  <threadedComment ref="I3" dT="2025-12-15T19:39:40.63" personId="{FA194931-93D6-45E1-9E53-B7B3009A1DCD}" id="{80141813-D70B-41C7-BCE4-3D6D9F5A4269}">
    <text>(Pendiente incorporar los costos de los insumos de los análisis de Ecuador)</text>
  </threadedComment>
  <threadedComment ref="J3" dT="2025-12-15T19:39:59.66" personId="{FA194931-93D6-45E1-9E53-B7B3009A1DCD}" id="{FD0E7FBA-74C8-4082-A480-309FBA412DF7}">
    <text>(Personal para la ejecución e instalaciones del Laboratorio de Residuos de Plaguicidas)</text>
  </threadedComment>
  <threadedComment ref="I5" dT="2025-12-15T20:25:03.91" personId="{16B335B4-51DD-4B08-96C9-0C5ADA0A2ACB}" id="{948A4891-B66A-49F2-B6D8-86B471CD12A0}">
    <text>Correspondiente a 3.450.000 euros.
Tipo de cambio del 15 de diciembre de 2025.</text>
  </threadedComment>
  <threadedComment ref="K5" dT="2025-12-15T20:25:03.91" personId="{16B335B4-51DD-4B08-96C9-0C5ADA0A2ACB}" id="{1DB8C688-115D-4E4C-BDD4-143FAEC5BC35}">
    <text>Correspondiente a 3.450.000 euros.
Tipo de cambio del 15 de diciembre de 2025.</text>
  </threadedComment>
  <threadedComment ref="I6" dT="2025-12-15T20:25:03.91" personId="{16B335B4-51DD-4B08-96C9-0C5ADA0A2ACB}" id="{F3E04B5C-3C89-4669-871B-3A50B4FC073C}">
    <text>Correspondiente a 3.450.000 euros.
Tipo de cambio del 15 de diciembre de 2025.</text>
  </threadedComment>
  <threadedComment ref="K6" dT="2025-12-15T20:25:03.91" personId="{16B335B4-51DD-4B08-96C9-0C5ADA0A2ACB}" id="{FE98B528-B34F-4650-AB05-2C235E5F4B1F}">
    <text>Correspondiente a 3.450.000 euros.
Tipo de cambio del 15 de diciembre de 2025.</text>
  </threadedComment>
  <threadedComment ref="I7" dT="2025-12-15T20:27:02.38" personId="{16B335B4-51DD-4B08-96C9-0C5ADA0A2ACB}" id="{6A927BE0-9CC8-4C55-95C8-F9C9E28AC7D9}">
    <text>Correspondiente a 3.750.000 euros.
Tipo de cambio del 15 de diciembre de 2025. </text>
  </threadedComment>
  <threadedComment ref="K7" dT="2025-12-15T20:27:02.38" personId="{16B335B4-51DD-4B08-96C9-0C5ADA0A2ACB}" id="{C870BC79-DA3E-48E0-8743-2C3C2390B3DF}">
    <text>Correspondiente a 3.750.000 euros.
Tipo de cambio del 15 de diciembre de 2025. </text>
  </threadedComment>
  <threadedComment ref="I8" dT="2025-12-15T20:28:30.63" personId="{16B335B4-51DD-4B08-96C9-0C5ADA0A2ACB}" id="{CC74D1BD-BD99-432B-B48F-A4B7B2AEC82F}">
    <text>Correspondiente a 3.600.000 euros.
Tipo de cambio del 15 de diciembre de 2025.</text>
  </threadedComment>
  <threadedComment ref="K8" dT="2025-12-15T20:28:30.63" personId="{16B335B4-51DD-4B08-96C9-0C5ADA0A2ACB}" id="{60B10159-4DFF-4967-96D4-8E14DC226041}">
    <text>Correspondiente a 3.600.000 euros.
Tipo de cambio del 15 de diciembre de 2025.</text>
  </threadedComment>
</ThreadedComments>
</file>

<file path=xl/threadedComments/threadedComment3.xml><?xml version="1.0" encoding="utf-8"?>
<ThreadedComments xmlns="http://schemas.microsoft.com/office/spreadsheetml/2018/threadedcomments" xmlns:x="http://schemas.openxmlformats.org/spreadsheetml/2006/main">
  <threadedComment ref="J5" dT="2025-12-15T20:17:06.20" personId="{FA194931-93D6-45E1-9E53-B7B3009A1DCD}" id="{375A4198-D32A-4A00-9375-D3A2DCAC95E3}">
    <text>(Donación para equipo)</text>
  </threadedComment>
  <threadedComment ref="J8" dT="2025-12-15T20:37:09.56" personId="{FA194931-93D6-45E1-9E53-B7B3009A1DCD}" id="{1BC89BC6-3700-47BF-B565-03705A22E4EF}">
    <text>Monto en Euros: 700.000,00
Tipo de cambio del BCCR al 15 de diciembre del 2025 (USD 1,17450)</text>
  </threadedComment>
  <threadedComment ref="K8" dT="2025-12-15T20:38:16.79" personId="{FA194931-93D6-45E1-9E53-B7B3009A1DCD}" id="{F60D865D-CFF5-41EF-A66F-87B82597CD29}">
    <text>En el caso del SENASA en especie (salarios de involucrados para la ejecución de la iniciativa).</text>
  </threadedComment>
  <threadedComment ref="J9" dT="2025-12-15T20:40:12.35" personId="{FA194931-93D6-45E1-9E53-B7B3009A1DCD}" id="{BBA24C5F-72EC-4420-A621-BBBF68568569}">
    <text>€200 millones de euros (aprox. US$226,640,000, según BCCR de 2 de diciembre de 2021, 1,1332 EUA dólares por Euro).</text>
  </threadedComment>
  <threadedComment ref="K9" dT="2025-12-15T20:38:34.34" personId="{FA194931-93D6-45E1-9E53-B7B3009A1DCD}" id="{AB0598CB-7A09-48F8-846F-1F9500325FB2}">
    <text>En especie (salarios de los involucrados en la ejecución del proyecto).</text>
  </threadedComment>
  <threadedComment ref="L9" dT="2025-12-15T20:40:23.63" personId="{FA194931-93D6-45E1-9E53-B7B3009A1DCD}" id="{67F753FF-0D81-4F43-AA6A-ED02719B009C}">
    <text>€200 millones de euros (aprox. US$226,640,000, según BCCR de 2 de diciembre de 2021, 1,1332 EUA dólares por Euro).</text>
  </threadedComment>
  <threadedComment ref="C12" dT="2025-12-15T15:10:34.91" personId="{4E080F68-9FE3-4CC2-A5E8-9BDC54EB41E5}" id="{5C177A30-5EB2-4CBD-BEA1-512330EE3484}">
    <text>Antes de su aprobación se llamó Prevención de Influenza Aviar de Alta Patogenicidad (IAAP) en los países miembros del OIRSA</text>
  </threadedComment>
  <threadedComment ref="J15" dT="2025-12-15T20:43:22.27" personId="{FA194931-93D6-45E1-9E53-B7B3009A1DCD}" id="{9FC69426-B30B-4F3F-9E94-DB893B602F2F}">
    <text>€ 98,829.62
$ 116,065.5
(tipo de cambio BCCR 8 setiembre de 2025,€1 por $1,1744).</text>
  </threadedComment>
  <threadedComment ref="K15" dT="2025-12-15T20:44:32.35" personId="{FA194931-93D6-45E1-9E53-B7B3009A1DCD}" id="{2B7AD0D4-2DF0-4824-83C8-CA37569C7441}">
    <text>€767 054,82 $900,829.2 (tipo de cambio BCCR 8 setiembre de 2025,€1 por $1,1744).</text>
  </threadedComment>
  <threadedComment ref="L15" dT="2025-12-15T20:46:37.38" personId="{FA194931-93D6-45E1-9E53-B7B3009A1DCD}" id="{BE70295B-777D-4CA5-81B1-0FF2F78EAEC8}">
    <text>€865 884,44 $1,016,894,7 (tipo de cambio BCCR 8 setiembre de 2025,€1 por $1,1744).</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microsoft.com/office/2017/10/relationships/threadedComment" Target="../threadedComments/threadedComment2.xml"/><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microsoft.com/office/2017/10/relationships/threadedComment" Target="../threadedComments/threadedComment3.xml"/><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67620F-4E2B-4B85-9EA6-0945BA368690}">
  <dimension ref="A1:IT29"/>
  <sheetViews>
    <sheetView zoomScale="70" zoomScaleNormal="70" zoomScaleSheetLayoutView="53" workbookViewId="0">
      <selection activeCell="T1" sqref="T1:T1048576"/>
    </sheetView>
  </sheetViews>
  <sheetFormatPr baseColWidth="10" defaultColWidth="8.81640625" defaultRowHeight="15" customHeight="1" x14ac:dyDescent="0.35"/>
  <cols>
    <col min="1" max="1" width="9.54296875" style="30" bestFit="1" customWidth="1"/>
    <col min="2" max="2" width="50.81640625" style="30" customWidth="1"/>
    <col min="3" max="3" width="47.7265625" style="30" customWidth="1"/>
    <col min="4" max="4" width="28.26953125" style="30" customWidth="1"/>
    <col min="5" max="5" width="44.54296875" style="30" bestFit="1" customWidth="1"/>
    <col min="6" max="6" width="11.81640625" style="30" customWidth="1"/>
    <col min="7" max="7" width="12.453125" style="30" customWidth="1"/>
    <col min="8" max="8" width="22.54296875" style="30" customWidth="1"/>
    <col min="9" max="9" width="25.453125" style="30" bestFit="1" customWidth="1"/>
    <col min="10" max="10" width="26.81640625" style="30" bestFit="1" customWidth="1"/>
    <col min="11" max="11" width="16.81640625" style="30" customWidth="1"/>
    <col min="12" max="12" width="79.81640625" style="30" customWidth="1"/>
    <col min="13" max="13" width="90" style="30" customWidth="1"/>
    <col min="14" max="14" width="32.26953125" style="30" customWidth="1"/>
    <col min="15" max="15" width="20.54296875" style="30" customWidth="1"/>
    <col min="16" max="16" width="15" style="30" customWidth="1"/>
    <col min="17" max="17" width="21.453125" style="30" bestFit="1" customWidth="1"/>
    <col min="18" max="18" width="27.453125" style="30" bestFit="1" customWidth="1"/>
    <col min="19" max="19" width="28.81640625" style="30" customWidth="1"/>
    <col min="20" max="252" width="11.453125" style="30" customWidth="1"/>
    <col min="253" max="16384" width="8.81640625" style="30"/>
  </cols>
  <sheetData>
    <row r="1" spans="1:254" ht="88.5" customHeight="1" x14ac:dyDescent="0.35">
      <c r="A1" s="56" t="s">
        <v>0</v>
      </c>
      <c r="B1" s="57"/>
      <c r="C1" s="57"/>
      <c r="D1" s="57"/>
      <c r="E1" s="57"/>
      <c r="F1" s="57"/>
      <c r="G1" s="57"/>
      <c r="H1" s="57"/>
      <c r="I1" s="57"/>
      <c r="J1" s="57"/>
      <c r="K1" s="57"/>
      <c r="L1" s="57"/>
      <c r="M1" s="57"/>
      <c r="N1" s="57"/>
      <c r="O1" s="57"/>
      <c r="P1" s="57"/>
      <c r="Q1" s="57"/>
      <c r="R1" s="57"/>
      <c r="S1" s="58"/>
    </row>
    <row r="2" spans="1:254" s="31" customFormat="1" ht="60" x14ac:dyDescent="0.35">
      <c r="A2" s="32" t="s">
        <v>1</v>
      </c>
      <c r="B2" s="53" t="s">
        <v>2</v>
      </c>
      <c r="C2" s="53" t="s">
        <v>3</v>
      </c>
      <c r="D2" s="32" t="s">
        <v>4</v>
      </c>
      <c r="E2" s="32" t="s">
        <v>5</v>
      </c>
      <c r="F2" s="32" t="s">
        <v>6</v>
      </c>
      <c r="G2" s="33" t="s">
        <v>7</v>
      </c>
      <c r="H2" s="33" t="s">
        <v>8</v>
      </c>
      <c r="I2" s="32" t="s">
        <v>9</v>
      </c>
      <c r="J2" s="32" t="s">
        <v>10</v>
      </c>
      <c r="K2" s="32" t="s">
        <v>11</v>
      </c>
      <c r="L2" s="32" t="s">
        <v>12</v>
      </c>
      <c r="M2" s="32" t="s">
        <v>13</v>
      </c>
      <c r="N2" s="32" t="s">
        <v>14</v>
      </c>
      <c r="O2" s="32" t="s">
        <v>15</v>
      </c>
      <c r="P2" s="32" t="s">
        <v>16</v>
      </c>
      <c r="Q2" s="32" t="s">
        <v>17</v>
      </c>
      <c r="R2" s="32" t="s">
        <v>18</v>
      </c>
      <c r="S2" s="32" t="s">
        <v>19</v>
      </c>
    </row>
    <row r="3" spans="1:254" s="39" customFormat="1" ht="310" x14ac:dyDescent="0.35">
      <c r="A3" s="51">
        <v>1</v>
      </c>
      <c r="B3" s="55" t="s">
        <v>20</v>
      </c>
      <c r="C3" s="21" t="s">
        <v>21</v>
      </c>
      <c r="D3" s="52" t="s">
        <v>22</v>
      </c>
      <c r="E3" s="21" t="s">
        <v>23</v>
      </c>
      <c r="F3" s="21" t="s">
        <v>24</v>
      </c>
      <c r="G3" s="21" t="s">
        <v>25</v>
      </c>
      <c r="H3" s="21" t="s">
        <v>26</v>
      </c>
      <c r="I3" s="22">
        <v>83979.25</v>
      </c>
      <c r="J3" s="22">
        <v>227938.48</v>
      </c>
      <c r="K3" s="22">
        <f t="shared" ref="K3:K8" si="0">+I3+J3</f>
        <v>311917.73</v>
      </c>
      <c r="L3" s="35" t="s">
        <v>27</v>
      </c>
      <c r="M3" s="36" t="s">
        <v>28</v>
      </c>
      <c r="N3" s="35" t="s">
        <v>29</v>
      </c>
      <c r="O3" s="21" t="s">
        <v>30</v>
      </c>
      <c r="P3" s="21" t="s">
        <v>31</v>
      </c>
      <c r="Q3" s="21" t="s">
        <v>32</v>
      </c>
      <c r="R3" s="21" t="s">
        <v>33</v>
      </c>
      <c r="S3" s="37" t="s">
        <v>34</v>
      </c>
      <c r="T3" s="38"/>
      <c r="U3" s="38"/>
      <c r="V3" s="38"/>
      <c r="W3" s="38"/>
      <c r="X3" s="38"/>
      <c r="Y3" s="38"/>
      <c r="Z3" s="38"/>
      <c r="AA3" s="38"/>
      <c r="AB3" s="38"/>
      <c r="AC3" s="38"/>
      <c r="AD3" s="38"/>
      <c r="AE3" s="38"/>
      <c r="AF3" s="38"/>
      <c r="AG3" s="38"/>
      <c r="AH3" s="38"/>
      <c r="AI3" s="38"/>
      <c r="AJ3" s="38"/>
      <c r="AK3" s="38"/>
      <c r="AL3" s="38"/>
      <c r="AM3" s="38"/>
      <c r="AN3" s="38"/>
      <c r="AO3" s="38"/>
      <c r="AP3" s="38"/>
      <c r="AQ3" s="38"/>
      <c r="AR3" s="38"/>
      <c r="AS3" s="38"/>
      <c r="AT3" s="38"/>
      <c r="AU3" s="38"/>
      <c r="AV3" s="38"/>
      <c r="AW3" s="38"/>
      <c r="AX3" s="38"/>
      <c r="AY3" s="38"/>
      <c r="AZ3" s="38"/>
      <c r="BA3" s="38"/>
      <c r="BB3" s="38"/>
      <c r="BC3" s="38"/>
      <c r="BD3" s="38"/>
      <c r="BE3" s="38"/>
      <c r="BF3" s="38"/>
      <c r="BG3" s="38"/>
      <c r="BH3" s="38"/>
      <c r="BI3" s="38"/>
      <c r="BJ3" s="38"/>
      <c r="BK3" s="38"/>
      <c r="BL3" s="38"/>
      <c r="BM3" s="38"/>
      <c r="BN3" s="38"/>
      <c r="BO3" s="38"/>
      <c r="BP3" s="38"/>
      <c r="BQ3" s="38"/>
      <c r="BR3" s="38"/>
      <c r="BS3" s="38"/>
      <c r="BT3" s="38"/>
      <c r="BU3" s="38"/>
      <c r="BV3" s="38"/>
      <c r="BW3" s="38"/>
      <c r="BX3" s="38"/>
      <c r="BY3" s="38"/>
      <c r="BZ3" s="38"/>
      <c r="CA3" s="38"/>
      <c r="CB3" s="38"/>
      <c r="CC3" s="38"/>
      <c r="CD3" s="38"/>
      <c r="CE3" s="38"/>
      <c r="CF3" s="38"/>
      <c r="CG3" s="38"/>
      <c r="CH3" s="38"/>
      <c r="CI3" s="38"/>
      <c r="CJ3" s="38"/>
      <c r="CK3" s="38"/>
      <c r="CL3" s="38"/>
      <c r="CM3" s="38"/>
      <c r="CN3" s="38"/>
      <c r="CO3" s="38"/>
      <c r="CP3" s="38"/>
      <c r="CQ3" s="38"/>
      <c r="CR3" s="38"/>
      <c r="CS3" s="38"/>
      <c r="CT3" s="38"/>
      <c r="CU3" s="38"/>
      <c r="CV3" s="38"/>
      <c r="CW3" s="38"/>
      <c r="CX3" s="38"/>
      <c r="CY3" s="38"/>
      <c r="CZ3" s="38"/>
      <c r="DA3" s="38"/>
      <c r="DB3" s="38"/>
      <c r="DC3" s="38"/>
      <c r="DD3" s="38"/>
      <c r="DE3" s="38"/>
      <c r="DF3" s="38"/>
      <c r="DG3" s="38"/>
      <c r="DH3" s="38"/>
      <c r="DI3" s="38"/>
      <c r="DJ3" s="38"/>
      <c r="DK3" s="38"/>
      <c r="DL3" s="38"/>
      <c r="DM3" s="38"/>
      <c r="DN3" s="38"/>
      <c r="DO3" s="38"/>
      <c r="DP3" s="38"/>
      <c r="DQ3" s="38"/>
      <c r="DR3" s="38"/>
      <c r="DS3" s="38"/>
      <c r="DT3" s="38"/>
      <c r="DU3" s="38"/>
      <c r="DV3" s="38"/>
      <c r="DW3" s="38"/>
      <c r="DX3" s="38"/>
      <c r="DY3" s="38"/>
      <c r="DZ3" s="38"/>
      <c r="EA3" s="38"/>
      <c r="EB3" s="38"/>
      <c r="EC3" s="38"/>
      <c r="ED3" s="38"/>
      <c r="EE3" s="38"/>
      <c r="EF3" s="38"/>
      <c r="EG3" s="38"/>
      <c r="EH3" s="38"/>
      <c r="EI3" s="38"/>
      <c r="EJ3" s="38"/>
      <c r="EK3" s="38"/>
      <c r="EL3" s="38"/>
      <c r="EM3" s="38"/>
      <c r="EN3" s="38"/>
      <c r="EO3" s="38"/>
      <c r="EP3" s="38"/>
      <c r="EQ3" s="38"/>
      <c r="ER3" s="38"/>
      <c r="ES3" s="38"/>
      <c r="ET3" s="38"/>
      <c r="EU3" s="38"/>
      <c r="EV3" s="38"/>
      <c r="EW3" s="38"/>
      <c r="EX3" s="38"/>
      <c r="EY3" s="38"/>
      <c r="EZ3" s="38"/>
      <c r="FA3" s="38"/>
      <c r="FB3" s="38"/>
      <c r="FC3" s="38"/>
      <c r="FD3" s="38"/>
      <c r="FE3" s="38"/>
      <c r="FF3" s="38"/>
      <c r="FG3" s="38"/>
      <c r="FH3" s="38"/>
      <c r="FI3" s="38"/>
      <c r="FJ3" s="38"/>
      <c r="FK3" s="38"/>
      <c r="FL3" s="38"/>
      <c r="FM3" s="38"/>
      <c r="FN3" s="38"/>
      <c r="FO3" s="38"/>
      <c r="FP3" s="38"/>
      <c r="FQ3" s="38"/>
      <c r="FR3" s="38"/>
      <c r="FS3" s="38"/>
      <c r="FT3" s="38"/>
      <c r="FU3" s="38"/>
      <c r="FV3" s="38"/>
      <c r="FW3" s="38"/>
      <c r="FX3" s="38"/>
      <c r="FY3" s="38"/>
      <c r="FZ3" s="38"/>
      <c r="GA3" s="38"/>
      <c r="GB3" s="38"/>
      <c r="GC3" s="38"/>
      <c r="GD3" s="38"/>
      <c r="GE3" s="38"/>
      <c r="GF3" s="38"/>
      <c r="GG3" s="38"/>
      <c r="GH3" s="38"/>
      <c r="GI3" s="38"/>
      <c r="GJ3" s="38"/>
      <c r="GK3" s="38"/>
      <c r="GL3" s="38"/>
      <c r="GM3" s="38"/>
      <c r="GN3" s="38"/>
      <c r="GO3" s="38"/>
      <c r="GP3" s="38"/>
      <c r="GQ3" s="38"/>
      <c r="GR3" s="38"/>
      <c r="GS3" s="38"/>
      <c r="GT3" s="38"/>
      <c r="GU3" s="38"/>
      <c r="GV3" s="38"/>
      <c r="GW3" s="38"/>
      <c r="GX3" s="38"/>
      <c r="GY3" s="38"/>
      <c r="GZ3" s="38"/>
      <c r="HA3" s="38"/>
      <c r="HB3" s="38"/>
      <c r="HC3" s="38"/>
      <c r="HD3" s="38"/>
      <c r="HE3" s="38"/>
      <c r="HF3" s="38"/>
      <c r="HG3" s="38"/>
      <c r="HH3" s="38"/>
      <c r="HI3" s="38"/>
      <c r="HJ3" s="38"/>
      <c r="HK3" s="38"/>
      <c r="HL3" s="38"/>
      <c r="HM3" s="38"/>
      <c r="HN3" s="38"/>
      <c r="HO3" s="38"/>
      <c r="HP3" s="38"/>
      <c r="HQ3" s="38"/>
      <c r="HR3" s="38"/>
      <c r="HS3" s="38"/>
      <c r="HT3" s="38"/>
      <c r="HU3" s="38"/>
      <c r="HV3" s="38"/>
      <c r="HW3" s="38"/>
      <c r="HX3" s="38"/>
      <c r="HY3" s="38"/>
      <c r="HZ3" s="38"/>
      <c r="IA3" s="38"/>
      <c r="IB3" s="38"/>
      <c r="IC3" s="38"/>
      <c r="ID3" s="38"/>
      <c r="IE3" s="38"/>
      <c r="IF3" s="38"/>
      <c r="IG3" s="38"/>
      <c r="IH3" s="38"/>
      <c r="II3" s="38"/>
      <c r="IJ3" s="38"/>
      <c r="IK3" s="38"/>
      <c r="IL3" s="38"/>
      <c r="IM3" s="38"/>
      <c r="IN3" s="38"/>
      <c r="IO3" s="38"/>
      <c r="IP3" s="38"/>
      <c r="IQ3" s="38"/>
      <c r="IR3" s="38"/>
      <c r="IS3" s="38"/>
      <c r="IT3" s="38"/>
    </row>
    <row r="4" spans="1:254" s="31" customFormat="1" ht="137.5" customHeight="1" x14ac:dyDescent="0.35">
      <c r="A4" s="34">
        <v>2</v>
      </c>
      <c r="B4" s="54" t="s">
        <v>35</v>
      </c>
      <c r="C4" s="54" t="s">
        <v>36</v>
      </c>
      <c r="D4" s="21" t="s">
        <v>37</v>
      </c>
      <c r="E4" s="21" t="s">
        <v>38</v>
      </c>
      <c r="F4" s="21" t="s">
        <v>39</v>
      </c>
      <c r="G4" s="21" t="s">
        <v>40</v>
      </c>
      <c r="H4" s="21" t="s">
        <v>41</v>
      </c>
      <c r="I4" s="22">
        <v>5469023</v>
      </c>
      <c r="J4" s="22">
        <v>80000000</v>
      </c>
      <c r="K4" s="22">
        <f t="shared" si="0"/>
        <v>85469023</v>
      </c>
      <c r="L4" s="40" t="s">
        <v>42</v>
      </c>
      <c r="M4" s="41" t="s">
        <v>43</v>
      </c>
      <c r="N4" s="40" t="s">
        <v>44</v>
      </c>
      <c r="O4" s="21" t="s">
        <v>30</v>
      </c>
      <c r="P4" s="21" t="s">
        <v>31</v>
      </c>
      <c r="Q4" s="21" t="s">
        <v>45</v>
      </c>
      <c r="R4" s="21" t="s">
        <v>33</v>
      </c>
      <c r="S4" s="21" t="s">
        <v>46</v>
      </c>
    </row>
    <row r="5" spans="1:254" s="31" customFormat="1" ht="217.5" customHeight="1" x14ac:dyDescent="0.35">
      <c r="A5" s="34">
        <v>3</v>
      </c>
      <c r="B5" s="21" t="s">
        <v>47</v>
      </c>
      <c r="C5" s="21" t="s">
        <v>48</v>
      </c>
      <c r="D5" s="21" t="s">
        <v>49</v>
      </c>
      <c r="E5" s="21" t="s">
        <v>50</v>
      </c>
      <c r="F5" s="21" t="s">
        <v>51</v>
      </c>
      <c r="G5" s="21" t="s">
        <v>40</v>
      </c>
      <c r="H5" s="21" t="s">
        <v>52</v>
      </c>
      <c r="I5" s="22">
        <v>1496320</v>
      </c>
      <c r="J5" s="22">
        <v>0</v>
      </c>
      <c r="K5" s="22">
        <f t="shared" si="0"/>
        <v>1496320</v>
      </c>
      <c r="L5" s="40" t="s">
        <v>53</v>
      </c>
      <c r="M5" s="41" t="s">
        <v>54</v>
      </c>
      <c r="N5" s="40" t="s">
        <v>55</v>
      </c>
      <c r="O5" s="21" t="s">
        <v>56</v>
      </c>
      <c r="P5" s="21" t="s">
        <v>57</v>
      </c>
      <c r="Q5" s="21" t="s">
        <v>45</v>
      </c>
      <c r="R5" s="21" t="s">
        <v>33</v>
      </c>
      <c r="S5" s="21" t="s">
        <v>58</v>
      </c>
    </row>
    <row r="6" spans="1:254" s="31" customFormat="1" ht="389.25" customHeight="1" x14ac:dyDescent="0.35">
      <c r="A6" s="34">
        <v>4</v>
      </c>
      <c r="B6" s="21" t="s">
        <v>59</v>
      </c>
      <c r="C6" s="21" t="s">
        <v>60</v>
      </c>
      <c r="D6" s="21" t="s">
        <v>37</v>
      </c>
      <c r="E6" s="21" t="s">
        <v>61</v>
      </c>
      <c r="F6" s="21" t="s">
        <v>62</v>
      </c>
      <c r="G6" s="21" t="s">
        <v>40</v>
      </c>
      <c r="H6" s="21" t="s">
        <v>63</v>
      </c>
      <c r="I6" s="22">
        <v>10208.370000000001</v>
      </c>
      <c r="J6" s="22">
        <v>0</v>
      </c>
      <c r="K6" s="22">
        <v>10208.370000000001</v>
      </c>
      <c r="L6" s="40" t="s">
        <v>64</v>
      </c>
      <c r="M6" s="41" t="s">
        <v>65</v>
      </c>
      <c r="N6" s="40" t="s">
        <v>66</v>
      </c>
      <c r="O6" s="21" t="s">
        <v>67</v>
      </c>
      <c r="P6" s="21" t="s">
        <v>68</v>
      </c>
      <c r="Q6" s="21" t="s">
        <v>45</v>
      </c>
      <c r="R6" s="21" t="s">
        <v>33</v>
      </c>
      <c r="S6" s="21" t="s">
        <v>58</v>
      </c>
    </row>
    <row r="7" spans="1:254" s="31" customFormat="1" ht="184.5" customHeight="1" x14ac:dyDescent="0.35">
      <c r="A7" s="34">
        <v>5</v>
      </c>
      <c r="B7" s="42" t="s">
        <v>69</v>
      </c>
      <c r="C7" s="42" t="s">
        <v>70</v>
      </c>
      <c r="D7" s="42" t="s">
        <v>71</v>
      </c>
      <c r="E7" s="21" t="s">
        <v>72</v>
      </c>
      <c r="F7" s="21" t="s">
        <v>73</v>
      </c>
      <c r="G7" s="21" t="s">
        <v>74</v>
      </c>
      <c r="H7" s="21" t="s">
        <v>41</v>
      </c>
      <c r="I7" s="22">
        <v>24000</v>
      </c>
      <c r="J7" s="22">
        <v>37043.760000000002</v>
      </c>
      <c r="K7" s="22">
        <f t="shared" si="0"/>
        <v>61043.76</v>
      </c>
      <c r="L7" s="35" t="s">
        <v>75</v>
      </c>
      <c r="M7" s="36" t="s">
        <v>76</v>
      </c>
      <c r="N7" s="35" t="s">
        <v>77</v>
      </c>
      <c r="O7" s="21" t="s">
        <v>30</v>
      </c>
      <c r="P7" s="21" t="s">
        <v>31</v>
      </c>
      <c r="Q7" s="21" t="s">
        <v>45</v>
      </c>
      <c r="R7" s="21" t="s">
        <v>78</v>
      </c>
      <c r="S7" s="43" t="s">
        <v>79</v>
      </c>
    </row>
    <row r="8" spans="1:254" s="31" customFormat="1" ht="409.5" x14ac:dyDescent="0.35">
      <c r="A8" s="34">
        <v>6</v>
      </c>
      <c r="B8" s="21" t="s">
        <v>80</v>
      </c>
      <c r="C8" s="21" t="s">
        <v>81</v>
      </c>
      <c r="D8" s="21" t="s">
        <v>82</v>
      </c>
      <c r="E8" s="21" t="s">
        <v>83</v>
      </c>
      <c r="F8" s="21" t="s">
        <v>84</v>
      </c>
      <c r="G8" s="21" t="s">
        <v>40</v>
      </c>
      <c r="H8" s="21" t="s">
        <v>41</v>
      </c>
      <c r="I8" s="22">
        <v>14721250</v>
      </c>
      <c r="J8" s="44">
        <v>5888500</v>
      </c>
      <c r="K8" s="22">
        <f t="shared" si="0"/>
        <v>20609750</v>
      </c>
      <c r="L8" s="35" t="s">
        <v>85</v>
      </c>
      <c r="M8" s="36" t="s">
        <v>86</v>
      </c>
      <c r="N8" s="35" t="s">
        <v>44</v>
      </c>
      <c r="O8" s="21" t="s">
        <v>56</v>
      </c>
      <c r="P8" s="21" t="s">
        <v>57</v>
      </c>
      <c r="Q8" s="21" t="s">
        <v>45</v>
      </c>
      <c r="R8" s="21" t="s">
        <v>87</v>
      </c>
      <c r="S8" s="37" t="s">
        <v>88</v>
      </c>
    </row>
    <row r="9" spans="1:254" s="31" customFormat="1" ht="274.5" customHeight="1" x14ac:dyDescent="0.35">
      <c r="A9" s="34">
        <v>7</v>
      </c>
      <c r="B9" s="21" t="s">
        <v>89</v>
      </c>
      <c r="C9" s="21" t="s">
        <v>90</v>
      </c>
      <c r="D9" s="21" t="s">
        <v>91</v>
      </c>
      <c r="E9" s="21" t="s">
        <v>92</v>
      </c>
      <c r="F9" s="21" t="s">
        <v>73</v>
      </c>
      <c r="G9" s="21" t="s">
        <v>40</v>
      </c>
      <c r="H9" s="21" t="s">
        <v>41</v>
      </c>
      <c r="I9" s="22">
        <v>600000</v>
      </c>
      <c r="J9" s="22">
        <v>195306</v>
      </c>
      <c r="K9" s="22">
        <f>SUM(I9:J9)</f>
        <v>795306</v>
      </c>
      <c r="L9" s="35" t="s">
        <v>93</v>
      </c>
      <c r="M9" s="35" t="s">
        <v>94</v>
      </c>
      <c r="N9" s="35" t="s">
        <v>95</v>
      </c>
      <c r="O9" s="21" t="s">
        <v>30</v>
      </c>
      <c r="P9" s="21" t="s">
        <v>31</v>
      </c>
      <c r="Q9" s="21" t="s">
        <v>45</v>
      </c>
      <c r="R9" s="21" t="s">
        <v>33</v>
      </c>
      <c r="S9" s="43" t="s">
        <v>96</v>
      </c>
    </row>
    <row r="10" spans="1:254" s="31" customFormat="1" ht="251.5" customHeight="1" x14ac:dyDescent="0.35">
      <c r="A10" s="34">
        <v>8</v>
      </c>
      <c r="B10" s="21" t="s">
        <v>97</v>
      </c>
      <c r="C10" s="21" t="s">
        <v>98</v>
      </c>
      <c r="D10" s="21" t="s">
        <v>99</v>
      </c>
      <c r="E10" s="21" t="s">
        <v>100</v>
      </c>
      <c r="F10" s="21" t="s">
        <v>101</v>
      </c>
      <c r="G10" s="21" t="s">
        <v>40</v>
      </c>
      <c r="H10" s="21" t="s">
        <v>102</v>
      </c>
      <c r="I10" s="22">
        <v>300000</v>
      </c>
      <c r="J10" s="22">
        <v>141759.63</v>
      </c>
      <c r="K10" s="22">
        <f t="shared" ref="K10:K17" si="1">+I10+J10</f>
        <v>441759.63</v>
      </c>
      <c r="L10" s="35" t="s">
        <v>103</v>
      </c>
      <c r="M10" s="36" t="s">
        <v>104</v>
      </c>
      <c r="N10" s="35" t="s">
        <v>29</v>
      </c>
      <c r="O10" s="21" t="s">
        <v>105</v>
      </c>
      <c r="P10" s="21" t="s">
        <v>106</v>
      </c>
      <c r="Q10" s="21" t="s">
        <v>32</v>
      </c>
      <c r="R10" s="21" t="s">
        <v>33</v>
      </c>
      <c r="S10" s="43" t="s">
        <v>107</v>
      </c>
    </row>
    <row r="11" spans="1:254" s="31" customFormat="1" ht="291.64999999999998" customHeight="1" x14ac:dyDescent="0.35">
      <c r="A11" s="34">
        <v>9</v>
      </c>
      <c r="B11" s="21" t="s">
        <v>108</v>
      </c>
      <c r="C11" s="21" t="s">
        <v>109</v>
      </c>
      <c r="D11" s="21" t="s">
        <v>110</v>
      </c>
      <c r="E11" s="21" t="s">
        <v>111</v>
      </c>
      <c r="F11" s="21" t="s">
        <v>112</v>
      </c>
      <c r="G11" s="21" t="s">
        <v>40</v>
      </c>
      <c r="H11" s="21" t="s">
        <v>113</v>
      </c>
      <c r="I11" s="22">
        <v>200000</v>
      </c>
      <c r="J11" s="22">
        <v>204000</v>
      </c>
      <c r="K11" s="22">
        <f t="shared" si="1"/>
        <v>404000</v>
      </c>
      <c r="L11" s="35" t="s">
        <v>114</v>
      </c>
      <c r="M11" s="35" t="s">
        <v>115</v>
      </c>
      <c r="N11" s="35" t="s">
        <v>116</v>
      </c>
      <c r="O11" s="21" t="s">
        <v>30</v>
      </c>
      <c r="P11" s="21" t="s">
        <v>31</v>
      </c>
      <c r="Q11" s="21" t="s">
        <v>45</v>
      </c>
      <c r="R11" s="21" t="s">
        <v>33</v>
      </c>
      <c r="S11" s="43" t="s">
        <v>117</v>
      </c>
    </row>
    <row r="12" spans="1:254" s="31" customFormat="1" ht="409.5" x14ac:dyDescent="0.35">
      <c r="A12" s="34">
        <v>10</v>
      </c>
      <c r="B12" s="21" t="s">
        <v>118</v>
      </c>
      <c r="C12" s="21" t="s">
        <v>119</v>
      </c>
      <c r="D12" s="21" t="s">
        <v>110</v>
      </c>
      <c r="E12" s="21" t="s">
        <v>72</v>
      </c>
      <c r="F12" s="21" t="s">
        <v>120</v>
      </c>
      <c r="G12" s="21" t="s">
        <v>40</v>
      </c>
      <c r="H12" s="21" t="s">
        <v>121</v>
      </c>
      <c r="I12" s="22">
        <v>120000</v>
      </c>
      <c r="J12" s="22">
        <v>36691.019999999997</v>
      </c>
      <c r="K12" s="22">
        <f t="shared" si="1"/>
        <v>156691.01999999999</v>
      </c>
      <c r="L12" s="35" t="s">
        <v>122</v>
      </c>
      <c r="M12" s="35" t="s">
        <v>123</v>
      </c>
      <c r="N12" s="35" t="s">
        <v>44</v>
      </c>
      <c r="O12" s="21" t="s">
        <v>30</v>
      </c>
      <c r="P12" s="21" t="s">
        <v>31</v>
      </c>
      <c r="Q12" s="21" t="s">
        <v>45</v>
      </c>
      <c r="R12" s="21" t="s">
        <v>33</v>
      </c>
      <c r="S12" s="37" t="s">
        <v>124</v>
      </c>
    </row>
    <row r="13" spans="1:254" s="39" customFormat="1" ht="170.5" x14ac:dyDescent="0.35">
      <c r="A13" s="34">
        <v>11</v>
      </c>
      <c r="B13" s="21" t="s">
        <v>125</v>
      </c>
      <c r="C13" s="21" t="s">
        <v>126</v>
      </c>
      <c r="D13" s="21" t="s">
        <v>110</v>
      </c>
      <c r="E13" s="21" t="s">
        <v>127</v>
      </c>
      <c r="F13" s="21" t="s">
        <v>112</v>
      </c>
      <c r="G13" s="21" t="s">
        <v>40</v>
      </c>
      <c r="H13" s="21" t="s">
        <v>41</v>
      </c>
      <c r="I13" s="22">
        <v>71368</v>
      </c>
      <c r="J13" s="22">
        <v>50000</v>
      </c>
      <c r="K13" s="22">
        <f t="shared" si="1"/>
        <v>121368</v>
      </c>
      <c r="L13" s="35" t="s">
        <v>128</v>
      </c>
      <c r="M13" s="36" t="s">
        <v>129</v>
      </c>
      <c r="N13" s="35" t="s">
        <v>95</v>
      </c>
      <c r="O13" s="21" t="s">
        <v>56</v>
      </c>
      <c r="P13" s="21" t="s">
        <v>57</v>
      </c>
      <c r="Q13" s="21" t="s">
        <v>45</v>
      </c>
      <c r="R13" s="21" t="s">
        <v>33</v>
      </c>
      <c r="S13" s="43" t="s">
        <v>130</v>
      </c>
      <c r="T13" s="31"/>
      <c r="U13" s="31"/>
      <c r="V13" s="31"/>
      <c r="W13" s="31"/>
      <c r="X13" s="31"/>
      <c r="Y13" s="31"/>
      <c r="Z13" s="31"/>
      <c r="AA13" s="31"/>
      <c r="AB13" s="31"/>
      <c r="AC13" s="31"/>
      <c r="AD13" s="31"/>
      <c r="AE13" s="31"/>
      <c r="AF13" s="31"/>
      <c r="AG13" s="31"/>
      <c r="AH13" s="31"/>
      <c r="AI13" s="31"/>
      <c r="AJ13" s="31"/>
      <c r="AK13" s="31"/>
      <c r="AL13" s="31"/>
      <c r="AM13" s="31"/>
      <c r="AN13" s="31"/>
      <c r="AO13" s="31"/>
      <c r="AP13" s="31"/>
      <c r="AQ13" s="31"/>
      <c r="AR13" s="31"/>
      <c r="AS13" s="31"/>
      <c r="AT13" s="31"/>
      <c r="AU13" s="31"/>
      <c r="AV13" s="31"/>
      <c r="AW13" s="31"/>
      <c r="AX13" s="31"/>
      <c r="AY13" s="31"/>
      <c r="AZ13" s="31"/>
      <c r="BA13" s="31"/>
      <c r="BB13" s="31"/>
      <c r="BC13" s="31"/>
      <c r="BD13" s="31"/>
      <c r="BE13" s="31"/>
      <c r="BF13" s="31"/>
      <c r="BG13" s="31"/>
      <c r="BH13" s="31"/>
      <c r="BI13" s="31"/>
      <c r="BJ13" s="31"/>
      <c r="BK13" s="31"/>
      <c r="BL13" s="31"/>
      <c r="BM13" s="31"/>
      <c r="BN13" s="31"/>
      <c r="BO13" s="31"/>
      <c r="BP13" s="31"/>
      <c r="BQ13" s="31"/>
      <c r="BR13" s="31"/>
      <c r="BS13" s="31"/>
      <c r="BT13" s="31"/>
      <c r="BU13" s="31"/>
      <c r="BV13" s="31"/>
      <c r="BW13" s="31"/>
      <c r="BX13" s="31"/>
      <c r="BY13" s="31"/>
      <c r="BZ13" s="31"/>
      <c r="CA13" s="31"/>
      <c r="CB13" s="31"/>
      <c r="CC13" s="31"/>
      <c r="CD13" s="31"/>
      <c r="CE13" s="31"/>
      <c r="CF13" s="31"/>
      <c r="CG13" s="31"/>
      <c r="CH13" s="31"/>
      <c r="CI13" s="31"/>
      <c r="CJ13" s="31"/>
      <c r="CK13" s="31"/>
      <c r="CL13" s="31"/>
      <c r="CM13" s="31"/>
      <c r="CN13" s="31"/>
      <c r="CO13" s="31"/>
      <c r="CP13" s="31"/>
      <c r="CQ13" s="31"/>
      <c r="CR13" s="31"/>
      <c r="CS13" s="31"/>
      <c r="CT13" s="31"/>
      <c r="CU13" s="31"/>
      <c r="CV13" s="31"/>
      <c r="CW13" s="31"/>
      <c r="CX13" s="31"/>
      <c r="CY13" s="31"/>
      <c r="CZ13" s="31"/>
      <c r="DA13" s="31"/>
      <c r="DB13" s="31"/>
      <c r="DC13" s="31"/>
      <c r="DD13" s="31"/>
      <c r="DE13" s="31"/>
      <c r="DF13" s="31"/>
      <c r="DG13" s="31"/>
      <c r="DH13" s="31"/>
      <c r="DI13" s="31"/>
      <c r="DJ13" s="31"/>
      <c r="DK13" s="31"/>
      <c r="DL13" s="31"/>
      <c r="DM13" s="31"/>
      <c r="DN13" s="31"/>
      <c r="DO13" s="31"/>
      <c r="DP13" s="31"/>
      <c r="DQ13" s="31"/>
      <c r="DR13" s="31"/>
      <c r="DS13" s="31"/>
      <c r="DT13" s="31"/>
      <c r="DU13" s="31"/>
      <c r="DV13" s="31"/>
      <c r="DW13" s="31"/>
      <c r="DX13" s="31"/>
      <c r="DY13" s="31"/>
      <c r="DZ13" s="31"/>
      <c r="EA13" s="31"/>
      <c r="EB13" s="31"/>
      <c r="EC13" s="31"/>
      <c r="ED13" s="31"/>
      <c r="EE13" s="31"/>
      <c r="EF13" s="31"/>
      <c r="EG13" s="31"/>
      <c r="EH13" s="31"/>
      <c r="EI13" s="31"/>
      <c r="EJ13" s="31"/>
      <c r="EK13" s="31"/>
      <c r="EL13" s="31"/>
      <c r="EM13" s="31"/>
      <c r="EN13" s="31"/>
      <c r="EO13" s="31"/>
      <c r="EP13" s="31"/>
      <c r="EQ13" s="31"/>
      <c r="ER13" s="31"/>
      <c r="ES13" s="31"/>
      <c r="ET13" s="38"/>
      <c r="EU13" s="38"/>
      <c r="EV13" s="38"/>
      <c r="EW13" s="38"/>
      <c r="EX13" s="38"/>
      <c r="EY13" s="38"/>
      <c r="EZ13" s="38"/>
      <c r="FA13" s="38"/>
      <c r="FB13" s="38"/>
      <c r="FC13" s="38"/>
      <c r="FD13" s="38"/>
      <c r="FE13" s="38"/>
      <c r="FF13" s="38"/>
      <c r="FG13" s="38"/>
      <c r="FH13" s="38"/>
      <c r="FI13" s="38"/>
      <c r="FJ13" s="38"/>
      <c r="FK13" s="38"/>
      <c r="FL13" s="38"/>
      <c r="FM13" s="38"/>
      <c r="FN13" s="38"/>
      <c r="FO13" s="38"/>
      <c r="FP13" s="38"/>
      <c r="FQ13" s="38"/>
      <c r="FR13" s="38"/>
      <c r="FS13" s="38"/>
      <c r="FT13" s="38"/>
      <c r="FU13" s="38"/>
      <c r="FV13" s="38"/>
      <c r="FW13" s="38"/>
      <c r="FX13" s="38"/>
      <c r="FY13" s="38"/>
      <c r="FZ13" s="38"/>
      <c r="GA13" s="38"/>
      <c r="GB13" s="38"/>
      <c r="GC13" s="38"/>
      <c r="GD13" s="38"/>
      <c r="GE13" s="38"/>
      <c r="GF13" s="38"/>
      <c r="GG13" s="38"/>
      <c r="GH13" s="38"/>
      <c r="GI13" s="38"/>
      <c r="GJ13" s="38"/>
      <c r="GK13" s="38"/>
      <c r="GL13" s="38"/>
      <c r="GM13" s="38"/>
      <c r="GN13" s="38"/>
      <c r="GO13" s="38"/>
      <c r="GP13" s="38"/>
      <c r="GQ13" s="38"/>
      <c r="GR13" s="38"/>
      <c r="GS13" s="38"/>
      <c r="GT13" s="38"/>
      <c r="GU13" s="38"/>
      <c r="GV13" s="38"/>
      <c r="GW13" s="38"/>
      <c r="GX13" s="38"/>
      <c r="GY13" s="38"/>
      <c r="GZ13" s="38"/>
      <c r="HA13" s="38"/>
      <c r="HB13" s="38"/>
      <c r="HC13" s="38"/>
      <c r="HD13" s="38"/>
      <c r="HE13" s="38"/>
      <c r="HF13" s="38"/>
      <c r="HG13" s="38"/>
      <c r="HH13" s="38"/>
      <c r="HI13" s="38"/>
      <c r="HJ13" s="38"/>
      <c r="HK13" s="38"/>
      <c r="HL13" s="38"/>
      <c r="HM13" s="38"/>
      <c r="HN13" s="38"/>
      <c r="HO13" s="38"/>
      <c r="HP13" s="38"/>
      <c r="HQ13" s="38"/>
      <c r="HR13" s="38"/>
      <c r="HS13" s="38"/>
      <c r="HT13" s="38"/>
      <c r="HU13" s="38"/>
      <c r="HV13" s="38"/>
      <c r="HW13" s="38"/>
      <c r="HX13" s="38"/>
      <c r="HY13" s="38"/>
      <c r="HZ13" s="38"/>
      <c r="IA13" s="38"/>
      <c r="IB13" s="38"/>
      <c r="IC13" s="38"/>
      <c r="ID13" s="38"/>
      <c r="IE13" s="38"/>
      <c r="IF13" s="38"/>
      <c r="IG13" s="38"/>
      <c r="IH13" s="38"/>
      <c r="II13" s="38"/>
      <c r="IJ13" s="38"/>
      <c r="IK13" s="38"/>
      <c r="IL13" s="38"/>
      <c r="IM13" s="38"/>
      <c r="IN13" s="38"/>
      <c r="IO13" s="38"/>
      <c r="IP13" s="38"/>
      <c r="IQ13" s="38"/>
      <c r="IR13" s="38"/>
      <c r="IS13" s="38"/>
      <c r="IT13" s="38"/>
    </row>
    <row r="14" spans="1:254" s="39" customFormat="1" ht="263.5" x14ac:dyDescent="0.35">
      <c r="A14" s="34">
        <v>12</v>
      </c>
      <c r="B14" s="21" t="s">
        <v>131</v>
      </c>
      <c r="C14" s="21" t="s">
        <v>132</v>
      </c>
      <c r="D14" s="21" t="s">
        <v>110</v>
      </c>
      <c r="E14" s="21" t="s">
        <v>127</v>
      </c>
      <c r="F14" s="21" t="s">
        <v>112</v>
      </c>
      <c r="G14" s="21" t="s">
        <v>40</v>
      </c>
      <c r="H14" s="21" t="s">
        <v>41</v>
      </c>
      <c r="I14" s="22">
        <v>125000</v>
      </c>
      <c r="J14" s="22">
        <v>100000</v>
      </c>
      <c r="K14" s="22">
        <f t="shared" si="1"/>
        <v>225000</v>
      </c>
      <c r="L14" s="35" t="s">
        <v>133</v>
      </c>
      <c r="M14" s="36" t="s">
        <v>134</v>
      </c>
      <c r="N14" s="35" t="s">
        <v>95</v>
      </c>
      <c r="O14" s="21" t="s">
        <v>30</v>
      </c>
      <c r="P14" s="21" t="s">
        <v>31</v>
      </c>
      <c r="Q14" s="21" t="s">
        <v>45</v>
      </c>
      <c r="R14" s="21" t="s">
        <v>87</v>
      </c>
      <c r="S14" s="43" t="s">
        <v>135</v>
      </c>
      <c r="T14" s="38"/>
      <c r="U14" s="38"/>
      <c r="V14" s="38"/>
      <c r="W14" s="38"/>
      <c r="X14" s="38"/>
      <c r="Y14" s="38"/>
      <c r="Z14" s="38"/>
      <c r="AA14" s="38"/>
      <c r="AB14" s="38"/>
      <c r="AC14" s="38"/>
      <c r="AD14" s="38"/>
      <c r="AE14" s="38"/>
      <c r="AF14" s="38"/>
      <c r="AG14" s="38"/>
      <c r="AH14" s="38"/>
      <c r="AI14" s="38"/>
      <c r="AJ14" s="38"/>
      <c r="AK14" s="38"/>
      <c r="AL14" s="38"/>
      <c r="AM14" s="38"/>
      <c r="AN14" s="38"/>
      <c r="AO14" s="38"/>
      <c r="AP14" s="38"/>
      <c r="AQ14" s="38"/>
      <c r="AR14" s="38"/>
      <c r="AS14" s="38"/>
      <c r="AT14" s="38"/>
      <c r="AU14" s="38"/>
      <c r="AV14" s="38"/>
      <c r="AW14" s="38"/>
      <c r="AX14" s="38"/>
      <c r="AY14" s="38"/>
      <c r="AZ14" s="38"/>
      <c r="BA14" s="38"/>
      <c r="BB14" s="38"/>
      <c r="BC14" s="38"/>
      <c r="BD14" s="38"/>
      <c r="BE14" s="38"/>
      <c r="BF14" s="38"/>
      <c r="BG14" s="38"/>
      <c r="BH14" s="38"/>
      <c r="BI14" s="38"/>
      <c r="BJ14" s="38"/>
      <c r="BK14" s="38"/>
      <c r="BL14" s="38"/>
      <c r="BM14" s="38"/>
      <c r="BN14" s="38"/>
      <c r="BO14" s="38"/>
      <c r="BP14" s="38"/>
      <c r="BQ14" s="38"/>
      <c r="BR14" s="38"/>
      <c r="BS14" s="38"/>
      <c r="BT14" s="38"/>
      <c r="BU14" s="38"/>
      <c r="BV14" s="38"/>
      <c r="BW14" s="38"/>
      <c r="BX14" s="38"/>
      <c r="BY14" s="38"/>
      <c r="BZ14" s="38"/>
      <c r="CA14" s="38"/>
      <c r="CB14" s="38"/>
      <c r="CC14" s="38"/>
      <c r="CD14" s="38"/>
      <c r="CE14" s="38"/>
      <c r="CF14" s="38"/>
      <c r="CG14" s="38"/>
      <c r="CH14" s="38"/>
      <c r="CI14" s="38"/>
      <c r="CJ14" s="38"/>
      <c r="CK14" s="38"/>
      <c r="CL14" s="38"/>
      <c r="CM14" s="38"/>
      <c r="CN14" s="38"/>
      <c r="CO14" s="38"/>
      <c r="CP14" s="38"/>
      <c r="CQ14" s="38"/>
      <c r="CR14" s="38"/>
      <c r="CS14" s="38"/>
      <c r="CT14" s="38"/>
      <c r="CU14" s="38"/>
      <c r="CV14" s="38"/>
      <c r="CW14" s="38"/>
      <c r="CX14" s="38"/>
      <c r="CY14" s="38"/>
      <c r="CZ14" s="38"/>
      <c r="DA14" s="38"/>
      <c r="DB14" s="38"/>
      <c r="DC14" s="38"/>
      <c r="DD14" s="38"/>
      <c r="DE14" s="38"/>
      <c r="DF14" s="38"/>
      <c r="DG14" s="38"/>
      <c r="DH14" s="38"/>
      <c r="DI14" s="38"/>
      <c r="DJ14" s="38"/>
      <c r="DK14" s="38"/>
      <c r="DL14" s="38"/>
      <c r="DM14" s="38"/>
      <c r="DN14" s="38"/>
      <c r="DO14" s="38"/>
      <c r="DP14" s="38"/>
      <c r="DQ14" s="38"/>
      <c r="DR14" s="38"/>
      <c r="DS14" s="38"/>
      <c r="DT14" s="38"/>
      <c r="DU14" s="38"/>
      <c r="DV14" s="38"/>
      <c r="DW14" s="38"/>
      <c r="DX14" s="38"/>
      <c r="DY14" s="38"/>
      <c r="DZ14" s="38"/>
      <c r="EA14" s="38"/>
      <c r="EB14" s="38"/>
      <c r="EC14" s="38"/>
      <c r="ED14" s="38"/>
      <c r="EE14" s="38"/>
      <c r="EF14" s="38"/>
      <c r="EG14" s="38"/>
      <c r="EH14" s="38"/>
      <c r="EI14" s="38"/>
      <c r="EJ14" s="38"/>
      <c r="EK14" s="38"/>
      <c r="EL14" s="38"/>
      <c r="EM14" s="38"/>
      <c r="EN14" s="38"/>
      <c r="EO14" s="38"/>
      <c r="EP14" s="38"/>
      <c r="EQ14" s="38"/>
      <c r="ER14" s="38"/>
      <c r="ES14" s="38"/>
      <c r="ET14" s="38"/>
      <c r="EU14" s="38"/>
      <c r="EV14" s="38"/>
      <c r="EW14" s="38"/>
      <c r="EX14" s="38"/>
      <c r="EY14" s="38"/>
      <c r="EZ14" s="38"/>
      <c r="FA14" s="38"/>
      <c r="FB14" s="38"/>
      <c r="FC14" s="38"/>
      <c r="FD14" s="38"/>
      <c r="FE14" s="38"/>
      <c r="FF14" s="38"/>
      <c r="FG14" s="38"/>
      <c r="FH14" s="38"/>
      <c r="FI14" s="38"/>
      <c r="FJ14" s="38"/>
      <c r="FK14" s="38"/>
      <c r="FL14" s="38"/>
      <c r="FM14" s="38"/>
      <c r="FN14" s="38"/>
      <c r="FO14" s="38"/>
      <c r="FP14" s="38"/>
      <c r="FQ14" s="38"/>
      <c r="FR14" s="38"/>
      <c r="FS14" s="38"/>
      <c r="FT14" s="38"/>
      <c r="FU14" s="38"/>
      <c r="FV14" s="38"/>
      <c r="FW14" s="38"/>
      <c r="FX14" s="38"/>
      <c r="FY14" s="38"/>
      <c r="FZ14" s="38"/>
      <c r="GA14" s="38"/>
      <c r="GB14" s="38"/>
      <c r="GC14" s="38"/>
      <c r="GD14" s="38"/>
      <c r="GE14" s="38"/>
      <c r="GF14" s="38"/>
      <c r="GG14" s="38"/>
      <c r="GH14" s="38"/>
      <c r="GI14" s="38"/>
      <c r="GJ14" s="38"/>
      <c r="GK14" s="38"/>
      <c r="GL14" s="38"/>
      <c r="GM14" s="38"/>
      <c r="GN14" s="38"/>
      <c r="GO14" s="38"/>
      <c r="GP14" s="38"/>
      <c r="GQ14" s="38"/>
      <c r="GR14" s="38"/>
      <c r="GS14" s="38"/>
      <c r="GT14" s="38"/>
      <c r="GU14" s="38"/>
      <c r="GV14" s="38"/>
      <c r="GW14" s="38"/>
      <c r="GX14" s="38"/>
      <c r="GY14" s="38"/>
      <c r="GZ14" s="38"/>
      <c r="HA14" s="38"/>
      <c r="HB14" s="38"/>
      <c r="HC14" s="38"/>
      <c r="HD14" s="38"/>
      <c r="HE14" s="38"/>
      <c r="HF14" s="38"/>
      <c r="HG14" s="38"/>
      <c r="HH14" s="38"/>
      <c r="HI14" s="38"/>
      <c r="HJ14" s="38"/>
      <c r="HK14" s="38"/>
      <c r="HL14" s="38"/>
      <c r="HM14" s="38"/>
      <c r="HN14" s="38"/>
      <c r="HO14" s="38"/>
      <c r="HP14" s="38"/>
      <c r="HQ14" s="38"/>
      <c r="HR14" s="38"/>
      <c r="HS14" s="38"/>
      <c r="HT14" s="38"/>
      <c r="HU14" s="38"/>
      <c r="HV14" s="38"/>
      <c r="HW14" s="38"/>
      <c r="HX14" s="38"/>
      <c r="HY14" s="38"/>
      <c r="HZ14" s="38"/>
      <c r="IA14" s="38"/>
      <c r="IB14" s="38"/>
      <c r="IC14" s="38"/>
      <c r="ID14" s="38"/>
      <c r="IE14" s="38"/>
      <c r="IF14" s="38"/>
      <c r="IG14" s="38"/>
      <c r="IH14" s="38"/>
      <c r="II14" s="38"/>
      <c r="IJ14" s="38"/>
      <c r="IK14" s="38"/>
      <c r="IL14" s="38"/>
      <c r="IM14" s="38"/>
      <c r="IN14" s="38"/>
      <c r="IO14" s="38"/>
      <c r="IP14" s="38"/>
      <c r="IQ14" s="38"/>
      <c r="IR14" s="38"/>
      <c r="IS14" s="38"/>
      <c r="IT14" s="38"/>
    </row>
    <row r="15" spans="1:254" s="39" customFormat="1" ht="155" x14ac:dyDescent="0.35">
      <c r="A15" s="34">
        <v>13</v>
      </c>
      <c r="B15" s="21" t="s">
        <v>136</v>
      </c>
      <c r="C15" s="21" t="s">
        <v>137</v>
      </c>
      <c r="D15" s="21" t="s">
        <v>110</v>
      </c>
      <c r="E15" s="21" t="s">
        <v>127</v>
      </c>
      <c r="F15" s="21" t="s">
        <v>112</v>
      </c>
      <c r="G15" s="21" t="s">
        <v>74</v>
      </c>
      <c r="H15" s="21" t="s">
        <v>41</v>
      </c>
      <c r="I15" s="22">
        <v>125000</v>
      </c>
      <c r="J15" s="22">
        <v>75000</v>
      </c>
      <c r="K15" s="22">
        <f t="shared" si="1"/>
        <v>200000</v>
      </c>
      <c r="L15" s="35" t="s">
        <v>138</v>
      </c>
      <c r="M15" s="36" t="s">
        <v>139</v>
      </c>
      <c r="N15" s="35" t="s">
        <v>95</v>
      </c>
      <c r="O15" s="21" t="s">
        <v>105</v>
      </c>
      <c r="P15" s="21" t="s">
        <v>106</v>
      </c>
      <c r="Q15" s="21" t="s">
        <v>45</v>
      </c>
      <c r="R15" s="21" t="s">
        <v>33</v>
      </c>
      <c r="S15" s="43" t="s">
        <v>135</v>
      </c>
      <c r="T15" s="38"/>
      <c r="U15" s="38"/>
      <c r="V15" s="38"/>
      <c r="W15" s="38"/>
      <c r="X15" s="38"/>
      <c r="Y15" s="38"/>
      <c r="Z15" s="38"/>
      <c r="AA15" s="38"/>
      <c r="AB15" s="38"/>
      <c r="AC15" s="38"/>
      <c r="AD15" s="38"/>
      <c r="AE15" s="38"/>
      <c r="AF15" s="38"/>
      <c r="AG15" s="38"/>
      <c r="AH15" s="38"/>
      <c r="AI15" s="38"/>
      <c r="AJ15" s="38"/>
      <c r="AK15" s="38"/>
      <c r="AL15" s="38"/>
      <c r="AM15" s="38"/>
      <c r="AN15" s="38"/>
      <c r="AO15" s="38"/>
      <c r="AP15" s="38"/>
      <c r="AQ15" s="38"/>
      <c r="AR15" s="38"/>
      <c r="AS15" s="38"/>
      <c r="AT15" s="38"/>
      <c r="AU15" s="38"/>
      <c r="AV15" s="38"/>
      <c r="AW15" s="38"/>
      <c r="AX15" s="38"/>
      <c r="AY15" s="38"/>
      <c r="AZ15" s="38"/>
      <c r="BA15" s="38"/>
      <c r="BB15" s="38"/>
      <c r="BC15" s="38"/>
      <c r="BD15" s="38"/>
      <c r="BE15" s="38"/>
      <c r="BF15" s="38"/>
      <c r="BG15" s="38"/>
      <c r="BH15" s="38"/>
      <c r="BI15" s="38"/>
      <c r="BJ15" s="38"/>
      <c r="BK15" s="38"/>
      <c r="BL15" s="38"/>
      <c r="BM15" s="38"/>
      <c r="BN15" s="38"/>
      <c r="BO15" s="38"/>
      <c r="BP15" s="38"/>
      <c r="BQ15" s="38"/>
      <c r="BR15" s="38"/>
      <c r="BS15" s="38"/>
      <c r="BT15" s="38"/>
      <c r="BU15" s="38"/>
      <c r="BV15" s="38"/>
      <c r="BW15" s="38"/>
      <c r="BX15" s="38"/>
      <c r="BY15" s="38"/>
      <c r="BZ15" s="38"/>
      <c r="CA15" s="38"/>
      <c r="CB15" s="38"/>
      <c r="CC15" s="38"/>
      <c r="CD15" s="38"/>
      <c r="CE15" s="38"/>
      <c r="CF15" s="38"/>
      <c r="CG15" s="38"/>
      <c r="CH15" s="38"/>
      <c r="CI15" s="38"/>
      <c r="CJ15" s="38"/>
      <c r="CK15" s="38"/>
      <c r="CL15" s="38"/>
      <c r="CM15" s="38"/>
      <c r="CN15" s="38"/>
      <c r="CO15" s="38"/>
      <c r="CP15" s="38"/>
      <c r="CQ15" s="38"/>
      <c r="CR15" s="38"/>
      <c r="CS15" s="38"/>
      <c r="CT15" s="38"/>
      <c r="CU15" s="38"/>
      <c r="CV15" s="38"/>
      <c r="CW15" s="38"/>
      <c r="CX15" s="38"/>
      <c r="CY15" s="38"/>
      <c r="CZ15" s="38"/>
      <c r="DA15" s="38"/>
      <c r="DB15" s="38"/>
      <c r="DC15" s="38"/>
      <c r="DD15" s="38"/>
      <c r="DE15" s="38"/>
      <c r="DF15" s="38"/>
      <c r="DG15" s="38"/>
      <c r="DH15" s="38"/>
      <c r="DI15" s="38"/>
      <c r="DJ15" s="38"/>
      <c r="DK15" s="38"/>
      <c r="DL15" s="38"/>
      <c r="DM15" s="38"/>
      <c r="DN15" s="38"/>
      <c r="DO15" s="38"/>
      <c r="DP15" s="38"/>
      <c r="DQ15" s="38"/>
      <c r="DR15" s="38"/>
      <c r="DS15" s="38"/>
      <c r="DT15" s="38"/>
      <c r="DU15" s="38"/>
      <c r="DV15" s="38"/>
      <c r="DW15" s="38"/>
      <c r="DX15" s="38"/>
      <c r="DY15" s="38"/>
      <c r="DZ15" s="38"/>
      <c r="EA15" s="38"/>
      <c r="EB15" s="38"/>
      <c r="EC15" s="38"/>
      <c r="ED15" s="38"/>
      <c r="EE15" s="38"/>
      <c r="EF15" s="38"/>
      <c r="EG15" s="38"/>
      <c r="EH15" s="38"/>
      <c r="EI15" s="38"/>
      <c r="EJ15" s="38"/>
      <c r="EK15" s="38"/>
      <c r="EL15" s="38"/>
      <c r="EM15" s="38"/>
      <c r="EN15" s="38"/>
      <c r="EO15" s="38"/>
      <c r="EP15" s="38"/>
      <c r="EQ15" s="38"/>
      <c r="ER15" s="38"/>
      <c r="ES15" s="38"/>
      <c r="ET15" s="38"/>
      <c r="EU15" s="38"/>
      <c r="EV15" s="38"/>
      <c r="EW15" s="38"/>
      <c r="EX15" s="38"/>
      <c r="EY15" s="38"/>
      <c r="EZ15" s="38"/>
      <c r="FA15" s="38"/>
      <c r="FB15" s="38"/>
      <c r="FC15" s="38"/>
      <c r="FD15" s="38"/>
      <c r="FE15" s="38"/>
      <c r="FF15" s="38"/>
      <c r="FG15" s="38"/>
      <c r="FH15" s="38"/>
      <c r="FI15" s="38"/>
      <c r="FJ15" s="38"/>
      <c r="FK15" s="38"/>
      <c r="FL15" s="38"/>
      <c r="FM15" s="38"/>
      <c r="FN15" s="38"/>
      <c r="FO15" s="38"/>
      <c r="FP15" s="38"/>
      <c r="FQ15" s="38"/>
      <c r="FR15" s="38"/>
      <c r="FS15" s="38"/>
      <c r="FT15" s="38"/>
      <c r="FU15" s="38"/>
      <c r="FV15" s="38"/>
      <c r="FW15" s="38"/>
      <c r="FX15" s="38"/>
      <c r="FY15" s="38"/>
      <c r="FZ15" s="38"/>
      <c r="GA15" s="38"/>
      <c r="GB15" s="38"/>
      <c r="GC15" s="38"/>
      <c r="GD15" s="38"/>
      <c r="GE15" s="38"/>
      <c r="GF15" s="38"/>
      <c r="GG15" s="38"/>
      <c r="GH15" s="38"/>
      <c r="GI15" s="38"/>
      <c r="GJ15" s="38"/>
      <c r="GK15" s="38"/>
      <c r="GL15" s="38"/>
      <c r="GM15" s="38"/>
      <c r="GN15" s="38"/>
      <c r="GO15" s="38"/>
      <c r="GP15" s="38"/>
      <c r="GQ15" s="38"/>
      <c r="GR15" s="38"/>
      <c r="GS15" s="38"/>
      <c r="GT15" s="38"/>
      <c r="GU15" s="38"/>
      <c r="GV15" s="38"/>
      <c r="GW15" s="38"/>
      <c r="GX15" s="38"/>
      <c r="GY15" s="38"/>
      <c r="GZ15" s="38"/>
      <c r="HA15" s="38"/>
      <c r="HB15" s="38"/>
      <c r="HC15" s="38"/>
      <c r="HD15" s="38"/>
      <c r="HE15" s="38"/>
      <c r="HF15" s="38"/>
      <c r="HG15" s="38"/>
      <c r="HH15" s="38"/>
      <c r="HI15" s="38"/>
      <c r="HJ15" s="38"/>
      <c r="HK15" s="38"/>
      <c r="HL15" s="38"/>
      <c r="HM15" s="38"/>
      <c r="HN15" s="38"/>
      <c r="HO15" s="38"/>
      <c r="HP15" s="38"/>
      <c r="HQ15" s="38"/>
      <c r="HR15" s="38"/>
      <c r="HS15" s="38"/>
      <c r="HT15" s="38"/>
      <c r="HU15" s="38"/>
      <c r="HV15" s="38"/>
      <c r="HW15" s="38"/>
      <c r="HX15" s="38"/>
      <c r="HY15" s="38"/>
      <c r="HZ15" s="38"/>
      <c r="IA15" s="38"/>
      <c r="IB15" s="38"/>
      <c r="IC15" s="38"/>
      <c r="ID15" s="38"/>
      <c r="IE15" s="38"/>
      <c r="IF15" s="38"/>
      <c r="IG15" s="38"/>
      <c r="IH15" s="38"/>
      <c r="II15" s="38"/>
      <c r="IJ15" s="38"/>
      <c r="IK15" s="38"/>
      <c r="IL15" s="38"/>
      <c r="IM15" s="38"/>
      <c r="IN15" s="38"/>
      <c r="IO15" s="38"/>
      <c r="IP15" s="38"/>
      <c r="IQ15" s="38"/>
      <c r="IR15" s="38"/>
      <c r="IS15" s="38"/>
      <c r="IT15" s="38"/>
    </row>
    <row r="16" spans="1:254" s="39" customFormat="1" ht="155" x14ac:dyDescent="0.35">
      <c r="A16" s="34">
        <v>14</v>
      </c>
      <c r="B16" s="21" t="s">
        <v>140</v>
      </c>
      <c r="C16" s="21" t="s">
        <v>141</v>
      </c>
      <c r="D16" s="21" t="s">
        <v>110</v>
      </c>
      <c r="E16" s="21" t="s">
        <v>127</v>
      </c>
      <c r="F16" s="21" t="s">
        <v>112</v>
      </c>
      <c r="G16" s="21" t="s">
        <v>40</v>
      </c>
      <c r="H16" s="21" t="s">
        <v>41</v>
      </c>
      <c r="I16" s="22">
        <v>50000</v>
      </c>
      <c r="J16" s="22">
        <v>50000</v>
      </c>
      <c r="K16" s="22">
        <f t="shared" si="1"/>
        <v>100000</v>
      </c>
      <c r="L16" s="35" t="s">
        <v>142</v>
      </c>
      <c r="M16" s="36" t="s">
        <v>143</v>
      </c>
      <c r="N16" s="35" t="s">
        <v>95</v>
      </c>
      <c r="O16" s="21" t="s">
        <v>30</v>
      </c>
      <c r="P16" s="21" t="s">
        <v>31</v>
      </c>
      <c r="Q16" s="21" t="s">
        <v>45</v>
      </c>
      <c r="R16" s="21" t="s">
        <v>33</v>
      </c>
      <c r="S16" s="43" t="s">
        <v>135</v>
      </c>
      <c r="T16" s="38"/>
      <c r="U16" s="38"/>
      <c r="V16" s="38"/>
      <c r="W16" s="38"/>
      <c r="X16" s="38"/>
      <c r="Y16" s="38"/>
      <c r="Z16" s="38"/>
      <c r="AA16" s="38"/>
      <c r="AB16" s="38"/>
      <c r="AC16" s="38"/>
      <c r="AD16" s="38"/>
      <c r="AE16" s="38"/>
      <c r="AF16" s="38"/>
      <c r="AG16" s="38"/>
      <c r="AH16" s="38"/>
      <c r="AI16" s="38"/>
      <c r="AJ16" s="38"/>
      <c r="AK16" s="38"/>
      <c r="AL16" s="38"/>
      <c r="AM16" s="38"/>
      <c r="AN16" s="38"/>
      <c r="AO16" s="38"/>
      <c r="AP16" s="38"/>
      <c r="AQ16" s="38"/>
      <c r="AR16" s="38"/>
      <c r="AS16" s="38"/>
      <c r="AT16" s="38"/>
      <c r="AU16" s="38"/>
      <c r="AV16" s="38"/>
      <c r="AW16" s="38"/>
      <c r="AX16" s="38"/>
      <c r="AY16" s="38"/>
      <c r="AZ16" s="38"/>
      <c r="BA16" s="38"/>
      <c r="BB16" s="38"/>
      <c r="BC16" s="38"/>
      <c r="BD16" s="38"/>
      <c r="BE16" s="38"/>
      <c r="BF16" s="38"/>
      <c r="BG16" s="38"/>
      <c r="BH16" s="38"/>
      <c r="BI16" s="38"/>
      <c r="BJ16" s="38"/>
      <c r="BK16" s="38"/>
      <c r="BL16" s="38"/>
      <c r="BM16" s="38"/>
      <c r="BN16" s="38"/>
      <c r="BO16" s="38"/>
      <c r="BP16" s="38"/>
      <c r="BQ16" s="38"/>
      <c r="BR16" s="38"/>
      <c r="BS16" s="38"/>
      <c r="BT16" s="38"/>
      <c r="BU16" s="38"/>
      <c r="BV16" s="38"/>
      <c r="BW16" s="38"/>
      <c r="BX16" s="38"/>
      <c r="BY16" s="38"/>
      <c r="BZ16" s="38"/>
      <c r="CA16" s="38"/>
      <c r="CB16" s="38"/>
      <c r="CC16" s="38"/>
      <c r="CD16" s="38"/>
      <c r="CE16" s="38"/>
      <c r="CF16" s="38"/>
      <c r="CG16" s="38"/>
      <c r="CH16" s="38"/>
      <c r="CI16" s="38"/>
      <c r="CJ16" s="38"/>
      <c r="CK16" s="38"/>
      <c r="CL16" s="38"/>
      <c r="CM16" s="38"/>
      <c r="CN16" s="38"/>
      <c r="CO16" s="38"/>
      <c r="CP16" s="38"/>
      <c r="CQ16" s="38"/>
      <c r="CR16" s="38"/>
      <c r="CS16" s="38"/>
      <c r="CT16" s="38"/>
      <c r="CU16" s="38"/>
      <c r="CV16" s="38"/>
      <c r="CW16" s="38"/>
      <c r="CX16" s="38"/>
      <c r="CY16" s="38"/>
      <c r="CZ16" s="38"/>
      <c r="DA16" s="38"/>
      <c r="DB16" s="38"/>
      <c r="DC16" s="38"/>
      <c r="DD16" s="38"/>
      <c r="DE16" s="38"/>
      <c r="DF16" s="38"/>
      <c r="DG16" s="38"/>
      <c r="DH16" s="38"/>
      <c r="DI16" s="38"/>
      <c r="DJ16" s="38"/>
      <c r="DK16" s="38"/>
      <c r="DL16" s="38"/>
      <c r="DM16" s="38"/>
      <c r="DN16" s="38"/>
      <c r="DO16" s="38"/>
      <c r="DP16" s="38"/>
      <c r="DQ16" s="38"/>
      <c r="DR16" s="38"/>
      <c r="DS16" s="38"/>
      <c r="DT16" s="38"/>
      <c r="DU16" s="38"/>
      <c r="DV16" s="38"/>
      <c r="DW16" s="38"/>
      <c r="DX16" s="38"/>
      <c r="DY16" s="38"/>
      <c r="DZ16" s="38"/>
      <c r="EA16" s="38"/>
      <c r="EB16" s="38"/>
      <c r="EC16" s="38"/>
      <c r="ED16" s="38"/>
      <c r="EE16" s="38"/>
      <c r="EF16" s="38"/>
      <c r="EG16" s="38"/>
      <c r="EH16" s="38"/>
      <c r="EI16" s="38"/>
      <c r="EJ16" s="38"/>
      <c r="EK16" s="38"/>
      <c r="EL16" s="38"/>
      <c r="EM16" s="38"/>
      <c r="EN16" s="38"/>
      <c r="EO16" s="38"/>
      <c r="EP16" s="38"/>
      <c r="EQ16" s="38"/>
      <c r="ER16" s="38"/>
      <c r="ES16" s="38"/>
      <c r="ET16" s="38"/>
      <c r="EU16" s="38"/>
      <c r="EV16" s="38"/>
      <c r="EW16" s="38"/>
      <c r="EX16" s="38"/>
      <c r="EY16" s="38"/>
      <c r="EZ16" s="38"/>
      <c r="FA16" s="38"/>
      <c r="FB16" s="38"/>
      <c r="FC16" s="38"/>
      <c r="FD16" s="38"/>
      <c r="FE16" s="38"/>
      <c r="FF16" s="38"/>
      <c r="FG16" s="38"/>
      <c r="FH16" s="38"/>
      <c r="FI16" s="38"/>
      <c r="FJ16" s="38"/>
      <c r="FK16" s="38"/>
      <c r="FL16" s="38"/>
      <c r="FM16" s="38"/>
      <c r="FN16" s="38"/>
      <c r="FO16" s="38"/>
      <c r="FP16" s="38"/>
      <c r="FQ16" s="38"/>
      <c r="FR16" s="38"/>
      <c r="FS16" s="38"/>
      <c r="FT16" s="38"/>
      <c r="FU16" s="38"/>
      <c r="FV16" s="38"/>
      <c r="FW16" s="38"/>
      <c r="FX16" s="38"/>
      <c r="FY16" s="38"/>
      <c r="FZ16" s="38"/>
      <c r="GA16" s="38"/>
      <c r="GB16" s="38"/>
      <c r="GC16" s="38"/>
      <c r="GD16" s="38"/>
      <c r="GE16" s="38"/>
      <c r="GF16" s="38"/>
      <c r="GG16" s="38"/>
      <c r="GH16" s="38"/>
      <c r="GI16" s="38"/>
      <c r="GJ16" s="38"/>
      <c r="GK16" s="38"/>
      <c r="GL16" s="38"/>
      <c r="GM16" s="38"/>
      <c r="GN16" s="38"/>
      <c r="GO16" s="38"/>
      <c r="GP16" s="38"/>
      <c r="GQ16" s="38"/>
      <c r="GR16" s="38"/>
      <c r="GS16" s="38"/>
      <c r="GT16" s="38"/>
      <c r="GU16" s="38"/>
      <c r="GV16" s="38"/>
      <c r="GW16" s="38"/>
      <c r="GX16" s="38"/>
      <c r="GY16" s="38"/>
      <c r="GZ16" s="38"/>
      <c r="HA16" s="38"/>
      <c r="HB16" s="38"/>
      <c r="HC16" s="38"/>
      <c r="HD16" s="38"/>
      <c r="HE16" s="38"/>
      <c r="HF16" s="38"/>
      <c r="HG16" s="38"/>
      <c r="HH16" s="38"/>
      <c r="HI16" s="38"/>
      <c r="HJ16" s="38"/>
      <c r="HK16" s="38"/>
      <c r="HL16" s="38"/>
      <c r="HM16" s="38"/>
      <c r="HN16" s="38"/>
      <c r="HO16" s="38"/>
      <c r="HP16" s="38"/>
      <c r="HQ16" s="38"/>
      <c r="HR16" s="38"/>
      <c r="HS16" s="38"/>
      <c r="HT16" s="38"/>
      <c r="HU16" s="38"/>
      <c r="HV16" s="38"/>
      <c r="HW16" s="38"/>
      <c r="HX16" s="38"/>
      <c r="HY16" s="38"/>
      <c r="HZ16" s="38"/>
      <c r="IA16" s="38"/>
      <c r="IB16" s="38"/>
      <c r="IC16" s="38"/>
      <c r="ID16" s="38"/>
      <c r="IE16" s="38"/>
      <c r="IF16" s="38"/>
      <c r="IG16" s="38"/>
      <c r="IH16" s="38"/>
      <c r="II16" s="38"/>
      <c r="IJ16" s="38"/>
      <c r="IK16" s="38"/>
      <c r="IL16" s="38"/>
      <c r="IM16" s="38"/>
      <c r="IN16" s="38"/>
      <c r="IO16" s="38"/>
      <c r="IP16" s="38"/>
      <c r="IQ16" s="38"/>
      <c r="IR16" s="38"/>
      <c r="IS16" s="38"/>
      <c r="IT16" s="38"/>
    </row>
    <row r="17" spans="1:254" s="39" customFormat="1" ht="407.25" customHeight="1" x14ac:dyDescent="0.35">
      <c r="A17" s="34">
        <v>15</v>
      </c>
      <c r="B17" s="21" t="s">
        <v>144</v>
      </c>
      <c r="C17" s="21" t="s">
        <v>145</v>
      </c>
      <c r="D17" s="21" t="s">
        <v>110</v>
      </c>
      <c r="E17" s="21" t="s">
        <v>146</v>
      </c>
      <c r="F17" s="21" t="s">
        <v>51</v>
      </c>
      <c r="G17" s="21" t="s">
        <v>40</v>
      </c>
      <c r="H17" s="21" t="s">
        <v>41</v>
      </c>
      <c r="I17" s="22">
        <v>2500000</v>
      </c>
      <c r="J17" s="22">
        <v>2600836</v>
      </c>
      <c r="K17" s="22">
        <f t="shared" si="1"/>
        <v>5100836</v>
      </c>
      <c r="L17" s="35" t="s">
        <v>147</v>
      </c>
      <c r="M17" s="36" t="s">
        <v>148</v>
      </c>
      <c r="N17" s="35" t="s">
        <v>44</v>
      </c>
      <c r="O17" s="21" t="s">
        <v>30</v>
      </c>
      <c r="P17" s="21" t="s">
        <v>31</v>
      </c>
      <c r="Q17" s="21" t="s">
        <v>45</v>
      </c>
      <c r="R17" s="21" t="s">
        <v>33</v>
      </c>
      <c r="S17" s="43" t="s">
        <v>149</v>
      </c>
      <c r="T17" s="38"/>
      <c r="U17" s="38"/>
      <c r="V17" s="38"/>
      <c r="W17" s="38"/>
      <c r="X17" s="38"/>
      <c r="Y17" s="38"/>
      <c r="Z17" s="38"/>
      <c r="AA17" s="38"/>
      <c r="AB17" s="38"/>
      <c r="AC17" s="38"/>
      <c r="AD17" s="38"/>
      <c r="AE17" s="38"/>
      <c r="AF17" s="38"/>
      <c r="AG17" s="38"/>
      <c r="AH17" s="38"/>
      <c r="AI17" s="38"/>
      <c r="AJ17" s="38"/>
      <c r="AK17" s="38"/>
      <c r="AL17" s="38"/>
      <c r="AM17" s="38"/>
      <c r="AN17" s="38"/>
      <c r="AO17" s="38"/>
      <c r="AP17" s="38"/>
      <c r="AQ17" s="38"/>
      <c r="AR17" s="38"/>
      <c r="AS17" s="38"/>
      <c r="AT17" s="38"/>
      <c r="AU17" s="38"/>
      <c r="AV17" s="38"/>
      <c r="AW17" s="38"/>
      <c r="AX17" s="38"/>
      <c r="AY17" s="38"/>
      <c r="AZ17" s="38"/>
      <c r="BA17" s="38"/>
      <c r="BB17" s="38"/>
      <c r="BC17" s="38"/>
      <c r="BD17" s="38"/>
      <c r="BE17" s="38"/>
      <c r="BF17" s="38"/>
      <c r="BG17" s="38"/>
      <c r="BH17" s="38"/>
      <c r="BI17" s="38"/>
      <c r="BJ17" s="38"/>
      <c r="BK17" s="38"/>
      <c r="BL17" s="38"/>
      <c r="BM17" s="38"/>
      <c r="BN17" s="38"/>
      <c r="BO17" s="38"/>
      <c r="BP17" s="38"/>
      <c r="BQ17" s="38"/>
      <c r="BR17" s="38"/>
      <c r="BS17" s="38"/>
      <c r="BT17" s="38"/>
      <c r="BU17" s="38"/>
      <c r="BV17" s="38"/>
      <c r="BW17" s="38"/>
      <c r="BX17" s="38"/>
      <c r="BY17" s="38"/>
      <c r="BZ17" s="38"/>
      <c r="CA17" s="38"/>
      <c r="CB17" s="38"/>
      <c r="CC17" s="38"/>
      <c r="CD17" s="38"/>
      <c r="CE17" s="38"/>
      <c r="CF17" s="38"/>
      <c r="CG17" s="38"/>
      <c r="CH17" s="38"/>
      <c r="CI17" s="38"/>
      <c r="CJ17" s="38"/>
      <c r="CK17" s="38"/>
      <c r="CL17" s="38"/>
      <c r="CM17" s="38"/>
      <c r="CN17" s="38"/>
      <c r="CO17" s="38"/>
      <c r="CP17" s="38"/>
      <c r="CQ17" s="38"/>
      <c r="CR17" s="38"/>
      <c r="CS17" s="38"/>
      <c r="CT17" s="38"/>
      <c r="CU17" s="38"/>
      <c r="CV17" s="38"/>
      <c r="CW17" s="38"/>
      <c r="CX17" s="38"/>
      <c r="CY17" s="38"/>
      <c r="CZ17" s="38"/>
      <c r="DA17" s="38"/>
      <c r="DB17" s="38"/>
      <c r="DC17" s="38"/>
      <c r="DD17" s="38"/>
      <c r="DE17" s="38"/>
      <c r="DF17" s="38"/>
      <c r="DG17" s="38"/>
      <c r="DH17" s="38"/>
      <c r="DI17" s="38"/>
      <c r="DJ17" s="38"/>
      <c r="DK17" s="38"/>
      <c r="DL17" s="38"/>
      <c r="DM17" s="38"/>
      <c r="DN17" s="38"/>
      <c r="DO17" s="38"/>
      <c r="DP17" s="38"/>
      <c r="DQ17" s="38"/>
      <c r="DR17" s="38"/>
      <c r="DS17" s="38"/>
      <c r="DT17" s="38"/>
      <c r="DU17" s="38"/>
      <c r="DV17" s="38"/>
      <c r="DW17" s="38"/>
      <c r="DX17" s="38"/>
      <c r="DY17" s="38"/>
      <c r="DZ17" s="38"/>
      <c r="EA17" s="38"/>
      <c r="EB17" s="38"/>
      <c r="EC17" s="38"/>
      <c r="ED17" s="38"/>
      <c r="EE17" s="38"/>
      <c r="EF17" s="38"/>
      <c r="EG17" s="38"/>
      <c r="EH17" s="38"/>
      <c r="EI17" s="38"/>
      <c r="EJ17" s="38"/>
      <c r="EK17" s="38"/>
      <c r="EL17" s="38"/>
      <c r="EM17" s="38"/>
      <c r="EN17" s="38"/>
      <c r="EO17" s="38"/>
      <c r="EP17" s="38"/>
      <c r="EQ17" s="38"/>
      <c r="ER17" s="38"/>
      <c r="ES17" s="38"/>
      <c r="ET17" s="38"/>
      <c r="EU17" s="38"/>
      <c r="EV17" s="38"/>
      <c r="EW17" s="38"/>
      <c r="EX17" s="38"/>
      <c r="EY17" s="38"/>
      <c r="EZ17" s="38"/>
      <c r="FA17" s="38"/>
      <c r="FB17" s="38"/>
      <c r="FC17" s="38"/>
      <c r="FD17" s="38"/>
      <c r="FE17" s="38"/>
      <c r="FF17" s="38"/>
      <c r="FG17" s="38"/>
      <c r="FH17" s="38"/>
      <c r="FI17" s="38"/>
      <c r="FJ17" s="38"/>
      <c r="FK17" s="38"/>
      <c r="FL17" s="38"/>
      <c r="FM17" s="38"/>
      <c r="FN17" s="38"/>
      <c r="FO17" s="38"/>
      <c r="FP17" s="38"/>
      <c r="FQ17" s="38"/>
      <c r="FR17" s="38"/>
      <c r="FS17" s="38"/>
      <c r="FT17" s="38"/>
      <c r="FU17" s="38"/>
      <c r="FV17" s="38"/>
      <c r="FW17" s="38"/>
      <c r="FX17" s="38"/>
      <c r="FY17" s="38"/>
      <c r="FZ17" s="38"/>
      <c r="GA17" s="38"/>
      <c r="GB17" s="38"/>
      <c r="GC17" s="38"/>
      <c r="GD17" s="38"/>
      <c r="GE17" s="38"/>
      <c r="GF17" s="38"/>
      <c r="GG17" s="38"/>
      <c r="GH17" s="38"/>
      <c r="GI17" s="38"/>
      <c r="GJ17" s="38"/>
      <c r="GK17" s="38"/>
      <c r="GL17" s="38"/>
      <c r="GM17" s="38"/>
      <c r="GN17" s="38"/>
      <c r="GO17" s="38"/>
      <c r="GP17" s="38"/>
      <c r="GQ17" s="38"/>
      <c r="GR17" s="38"/>
      <c r="GS17" s="38"/>
      <c r="GT17" s="38"/>
      <c r="GU17" s="38"/>
      <c r="GV17" s="38"/>
      <c r="GW17" s="38"/>
      <c r="GX17" s="38"/>
      <c r="GY17" s="38"/>
      <c r="GZ17" s="38"/>
      <c r="HA17" s="38"/>
      <c r="HB17" s="38"/>
      <c r="HC17" s="38"/>
      <c r="HD17" s="38"/>
      <c r="HE17" s="38"/>
      <c r="HF17" s="38"/>
      <c r="HG17" s="38"/>
      <c r="HH17" s="38"/>
      <c r="HI17" s="38"/>
      <c r="HJ17" s="38"/>
      <c r="HK17" s="38"/>
      <c r="HL17" s="38"/>
      <c r="HM17" s="38"/>
      <c r="HN17" s="38"/>
      <c r="HO17" s="38"/>
      <c r="HP17" s="38"/>
      <c r="HQ17" s="38"/>
      <c r="HR17" s="38"/>
      <c r="HS17" s="38"/>
      <c r="HT17" s="38"/>
      <c r="HU17" s="38"/>
      <c r="HV17" s="38"/>
      <c r="HW17" s="38"/>
      <c r="HX17" s="38"/>
      <c r="HY17" s="38"/>
      <c r="HZ17" s="38"/>
      <c r="IA17" s="38"/>
      <c r="IB17" s="38"/>
      <c r="IC17" s="38"/>
      <c r="ID17" s="38"/>
      <c r="IE17" s="38"/>
      <c r="IF17" s="38"/>
      <c r="IG17" s="38"/>
      <c r="IH17" s="38"/>
      <c r="II17" s="38"/>
      <c r="IJ17" s="38"/>
      <c r="IK17" s="38"/>
      <c r="IL17" s="38"/>
      <c r="IM17" s="38"/>
      <c r="IN17" s="38"/>
      <c r="IO17" s="38"/>
      <c r="IP17" s="38"/>
      <c r="IQ17" s="38"/>
      <c r="IR17" s="38"/>
      <c r="IS17" s="38"/>
      <c r="IT17" s="38"/>
    </row>
    <row r="18" spans="1:254" s="39" customFormat="1" ht="269.5" customHeight="1" x14ac:dyDescent="0.35">
      <c r="A18" s="34">
        <v>16</v>
      </c>
      <c r="B18" s="21" t="s">
        <v>150</v>
      </c>
      <c r="C18" s="21" t="s">
        <v>151</v>
      </c>
      <c r="D18" s="21" t="s">
        <v>152</v>
      </c>
      <c r="E18" s="21" t="s">
        <v>153</v>
      </c>
      <c r="F18" s="21" t="s">
        <v>154</v>
      </c>
      <c r="G18" s="21" t="s">
        <v>74</v>
      </c>
      <c r="H18" s="21" t="s">
        <v>155</v>
      </c>
      <c r="I18" s="22">
        <v>38000000</v>
      </c>
      <c r="J18" s="22">
        <v>1198420.23</v>
      </c>
      <c r="K18" s="22">
        <f t="shared" ref="K18:K26" si="2">+I18+J18</f>
        <v>39198420.229999997</v>
      </c>
      <c r="L18" s="35" t="s">
        <v>156</v>
      </c>
      <c r="M18" s="35" t="s">
        <v>157</v>
      </c>
      <c r="N18" s="35" t="s">
        <v>95</v>
      </c>
      <c r="O18" s="21" t="s">
        <v>30</v>
      </c>
      <c r="P18" s="21" t="s">
        <v>31</v>
      </c>
      <c r="Q18" s="21" t="s">
        <v>45</v>
      </c>
      <c r="R18" s="21" t="s">
        <v>33</v>
      </c>
      <c r="S18" s="43" t="s">
        <v>158</v>
      </c>
      <c r="T18" s="38"/>
      <c r="U18" s="38"/>
      <c r="V18" s="38"/>
      <c r="W18" s="38"/>
      <c r="X18" s="38"/>
      <c r="Y18" s="38"/>
      <c r="Z18" s="38"/>
      <c r="AA18" s="38"/>
      <c r="AB18" s="38"/>
      <c r="AC18" s="38"/>
      <c r="AD18" s="38"/>
      <c r="AE18" s="38"/>
      <c r="AF18" s="38"/>
      <c r="AG18" s="38"/>
      <c r="AH18" s="38"/>
      <c r="AI18" s="38"/>
      <c r="AJ18" s="38"/>
      <c r="AK18" s="38"/>
      <c r="AL18" s="38"/>
      <c r="AM18" s="38"/>
      <c r="AN18" s="38"/>
      <c r="AO18" s="38"/>
      <c r="AP18" s="38"/>
      <c r="AQ18" s="38"/>
      <c r="AR18" s="38"/>
      <c r="AS18" s="38"/>
      <c r="AT18" s="38"/>
      <c r="AU18" s="38"/>
      <c r="AV18" s="38"/>
      <c r="AW18" s="38"/>
      <c r="AX18" s="38"/>
      <c r="AY18" s="38"/>
      <c r="AZ18" s="38"/>
      <c r="BA18" s="38"/>
      <c r="BB18" s="38"/>
      <c r="BC18" s="38"/>
      <c r="BD18" s="38"/>
      <c r="BE18" s="38"/>
      <c r="BF18" s="38"/>
      <c r="BG18" s="38"/>
      <c r="BH18" s="38"/>
      <c r="BI18" s="38"/>
      <c r="BJ18" s="38"/>
      <c r="BK18" s="38"/>
      <c r="BL18" s="38"/>
      <c r="BM18" s="38"/>
      <c r="BN18" s="38"/>
      <c r="BO18" s="38"/>
      <c r="BP18" s="38"/>
      <c r="BQ18" s="38"/>
      <c r="BR18" s="38"/>
      <c r="BS18" s="38"/>
      <c r="BT18" s="38"/>
      <c r="BU18" s="38"/>
      <c r="BV18" s="38"/>
      <c r="BW18" s="38"/>
      <c r="BX18" s="38"/>
      <c r="BY18" s="38"/>
      <c r="BZ18" s="38"/>
      <c r="CA18" s="38"/>
      <c r="CB18" s="38"/>
      <c r="CC18" s="38"/>
      <c r="CD18" s="38"/>
      <c r="CE18" s="38"/>
      <c r="CF18" s="38"/>
      <c r="CG18" s="38"/>
      <c r="CH18" s="38"/>
      <c r="CI18" s="38"/>
      <c r="CJ18" s="38"/>
      <c r="CK18" s="38"/>
      <c r="CL18" s="38"/>
      <c r="CM18" s="38"/>
      <c r="CN18" s="38"/>
      <c r="CO18" s="38"/>
      <c r="CP18" s="38"/>
      <c r="CQ18" s="38"/>
      <c r="CR18" s="38"/>
      <c r="CS18" s="38"/>
      <c r="CT18" s="38"/>
      <c r="CU18" s="38"/>
      <c r="CV18" s="38"/>
      <c r="CW18" s="38"/>
      <c r="CX18" s="38"/>
      <c r="CY18" s="38"/>
      <c r="CZ18" s="38"/>
      <c r="DA18" s="38"/>
      <c r="DB18" s="38"/>
      <c r="DC18" s="38"/>
      <c r="DD18" s="38"/>
      <c r="DE18" s="38"/>
      <c r="DF18" s="38"/>
      <c r="DG18" s="38"/>
      <c r="DH18" s="38"/>
      <c r="DI18" s="38"/>
      <c r="DJ18" s="38"/>
      <c r="DK18" s="38"/>
      <c r="DL18" s="38"/>
      <c r="DM18" s="38"/>
      <c r="DN18" s="38"/>
      <c r="DO18" s="38"/>
      <c r="DP18" s="38"/>
      <c r="DQ18" s="38"/>
      <c r="DR18" s="38"/>
      <c r="DS18" s="38"/>
      <c r="DT18" s="38"/>
      <c r="DU18" s="38"/>
      <c r="DV18" s="38"/>
      <c r="DW18" s="38"/>
      <c r="DX18" s="38"/>
      <c r="DY18" s="38"/>
      <c r="DZ18" s="38"/>
      <c r="EA18" s="38"/>
      <c r="EB18" s="38"/>
      <c r="EC18" s="38"/>
      <c r="ED18" s="38"/>
      <c r="EE18" s="38"/>
      <c r="EF18" s="38"/>
      <c r="EG18" s="38"/>
      <c r="EH18" s="38"/>
      <c r="EI18" s="38"/>
      <c r="EJ18" s="38"/>
      <c r="EK18" s="38"/>
      <c r="EL18" s="38"/>
      <c r="EM18" s="38"/>
      <c r="EN18" s="38"/>
      <c r="EO18" s="38"/>
      <c r="EP18" s="38"/>
      <c r="EQ18" s="38"/>
      <c r="ER18" s="38"/>
      <c r="ES18" s="38"/>
      <c r="ET18" s="38"/>
      <c r="EU18" s="38"/>
      <c r="EV18" s="38"/>
      <c r="EW18" s="38"/>
      <c r="EX18" s="38"/>
      <c r="EY18" s="38"/>
      <c r="EZ18" s="38"/>
      <c r="FA18" s="38"/>
      <c r="FB18" s="38"/>
      <c r="FC18" s="38"/>
      <c r="FD18" s="38"/>
      <c r="FE18" s="38"/>
      <c r="FF18" s="38"/>
      <c r="FG18" s="38"/>
      <c r="FH18" s="38"/>
      <c r="FI18" s="38"/>
      <c r="FJ18" s="38"/>
      <c r="FK18" s="38"/>
      <c r="FL18" s="38"/>
      <c r="FM18" s="38"/>
      <c r="FN18" s="38"/>
      <c r="FO18" s="38"/>
      <c r="FP18" s="38"/>
      <c r="FQ18" s="38"/>
      <c r="FR18" s="38"/>
      <c r="FS18" s="38"/>
      <c r="FT18" s="38"/>
      <c r="FU18" s="38"/>
      <c r="FV18" s="38"/>
      <c r="FW18" s="38"/>
      <c r="FX18" s="38"/>
      <c r="FY18" s="38"/>
      <c r="FZ18" s="38"/>
      <c r="GA18" s="38"/>
      <c r="GB18" s="38"/>
      <c r="GC18" s="38"/>
      <c r="GD18" s="38"/>
      <c r="GE18" s="38"/>
      <c r="GF18" s="38"/>
      <c r="GG18" s="38"/>
      <c r="GH18" s="38"/>
      <c r="GI18" s="38"/>
      <c r="GJ18" s="38"/>
      <c r="GK18" s="38"/>
      <c r="GL18" s="38"/>
      <c r="GM18" s="38"/>
      <c r="GN18" s="38"/>
      <c r="GO18" s="38"/>
      <c r="GP18" s="38"/>
      <c r="GQ18" s="38"/>
      <c r="GR18" s="38"/>
      <c r="GS18" s="38"/>
      <c r="GT18" s="38"/>
      <c r="GU18" s="38"/>
      <c r="GV18" s="38"/>
      <c r="GW18" s="38"/>
      <c r="GX18" s="38"/>
      <c r="GY18" s="38"/>
      <c r="GZ18" s="38"/>
      <c r="HA18" s="38"/>
      <c r="HB18" s="38"/>
      <c r="HC18" s="38"/>
      <c r="HD18" s="38"/>
      <c r="HE18" s="38"/>
      <c r="HF18" s="38"/>
      <c r="HG18" s="38"/>
      <c r="HH18" s="38"/>
      <c r="HI18" s="38"/>
      <c r="HJ18" s="38"/>
      <c r="HK18" s="38"/>
      <c r="HL18" s="38"/>
      <c r="HM18" s="38"/>
      <c r="HN18" s="38"/>
      <c r="HO18" s="38"/>
      <c r="HP18" s="38"/>
      <c r="HQ18" s="38"/>
      <c r="HR18" s="38"/>
      <c r="HS18" s="38"/>
      <c r="HT18" s="38"/>
      <c r="HU18" s="38"/>
      <c r="HV18" s="38"/>
      <c r="HW18" s="38"/>
      <c r="HX18" s="38"/>
      <c r="HY18" s="38"/>
      <c r="HZ18" s="38"/>
      <c r="IA18" s="38"/>
      <c r="IB18" s="38"/>
      <c r="IC18" s="38"/>
      <c r="ID18" s="38"/>
      <c r="IE18" s="38"/>
      <c r="IF18" s="38"/>
      <c r="IG18" s="38"/>
      <c r="IH18" s="38"/>
      <c r="II18" s="38"/>
      <c r="IJ18" s="38"/>
      <c r="IK18" s="38"/>
      <c r="IL18" s="38"/>
      <c r="IM18" s="38"/>
      <c r="IN18" s="38"/>
      <c r="IO18" s="38"/>
      <c r="IP18" s="38"/>
      <c r="IQ18" s="38"/>
      <c r="IR18" s="38"/>
      <c r="IS18" s="38"/>
      <c r="IT18" s="38"/>
    </row>
    <row r="19" spans="1:254" s="39" customFormat="1" ht="408" customHeight="1" x14ac:dyDescent="0.35">
      <c r="A19" s="34">
        <v>17</v>
      </c>
      <c r="B19" s="21" t="s">
        <v>159</v>
      </c>
      <c r="C19" s="21" t="s">
        <v>160</v>
      </c>
      <c r="D19" s="21" t="s">
        <v>49</v>
      </c>
      <c r="E19" s="21" t="s">
        <v>161</v>
      </c>
      <c r="F19" s="21" t="s">
        <v>162</v>
      </c>
      <c r="G19" s="21" t="s">
        <v>40</v>
      </c>
      <c r="H19" s="21" t="s">
        <v>163</v>
      </c>
      <c r="I19" s="22">
        <v>1944000.69</v>
      </c>
      <c r="J19" s="22">
        <v>711148.73</v>
      </c>
      <c r="K19" s="22">
        <f t="shared" si="2"/>
        <v>2655149.42</v>
      </c>
      <c r="L19" s="35" t="s">
        <v>164</v>
      </c>
      <c r="M19" s="36" t="s">
        <v>165</v>
      </c>
      <c r="N19" s="35" t="s">
        <v>166</v>
      </c>
      <c r="O19" s="21" t="s">
        <v>30</v>
      </c>
      <c r="P19" s="21" t="s">
        <v>31</v>
      </c>
      <c r="Q19" s="21" t="s">
        <v>45</v>
      </c>
      <c r="R19" s="21" t="s">
        <v>33</v>
      </c>
      <c r="S19" s="43" t="s">
        <v>135</v>
      </c>
      <c r="T19" s="38"/>
      <c r="U19" s="38"/>
      <c r="V19" s="38"/>
      <c r="W19" s="38"/>
      <c r="X19" s="38"/>
      <c r="Y19" s="38"/>
      <c r="Z19" s="38"/>
      <c r="AA19" s="38"/>
      <c r="AB19" s="38"/>
      <c r="AC19" s="38"/>
      <c r="AD19" s="38"/>
      <c r="AE19" s="38"/>
      <c r="AF19" s="38"/>
      <c r="AG19" s="38"/>
      <c r="AH19" s="38"/>
      <c r="AI19" s="38"/>
      <c r="AJ19" s="38"/>
      <c r="AK19" s="38"/>
      <c r="AL19" s="38"/>
      <c r="AM19" s="38"/>
      <c r="AN19" s="38"/>
      <c r="AO19" s="38"/>
      <c r="AP19" s="38"/>
      <c r="AQ19" s="38"/>
      <c r="AR19" s="38"/>
      <c r="AS19" s="38"/>
      <c r="AT19" s="38"/>
      <c r="AU19" s="38"/>
      <c r="AV19" s="38"/>
      <c r="AW19" s="38"/>
      <c r="AX19" s="38"/>
      <c r="AY19" s="38"/>
      <c r="AZ19" s="38"/>
      <c r="BA19" s="38"/>
      <c r="BB19" s="38"/>
      <c r="BC19" s="38"/>
      <c r="BD19" s="38"/>
      <c r="BE19" s="38"/>
      <c r="BF19" s="38"/>
      <c r="BG19" s="38"/>
      <c r="BH19" s="38"/>
      <c r="BI19" s="38"/>
      <c r="BJ19" s="38"/>
      <c r="BK19" s="38"/>
      <c r="BL19" s="38"/>
      <c r="BM19" s="38"/>
      <c r="BN19" s="38"/>
      <c r="BO19" s="38"/>
      <c r="BP19" s="38"/>
      <c r="BQ19" s="38"/>
      <c r="BR19" s="38"/>
      <c r="BS19" s="38"/>
      <c r="BT19" s="38"/>
      <c r="BU19" s="38"/>
      <c r="BV19" s="38"/>
      <c r="BW19" s="38"/>
      <c r="BX19" s="38"/>
      <c r="BY19" s="38"/>
      <c r="BZ19" s="38"/>
      <c r="CA19" s="38"/>
      <c r="CB19" s="38"/>
      <c r="CC19" s="38"/>
      <c r="CD19" s="38"/>
      <c r="CE19" s="38"/>
      <c r="CF19" s="38"/>
      <c r="CG19" s="38"/>
      <c r="CH19" s="38"/>
      <c r="CI19" s="38"/>
      <c r="CJ19" s="38"/>
      <c r="CK19" s="38"/>
      <c r="CL19" s="38"/>
      <c r="CM19" s="38"/>
      <c r="CN19" s="38"/>
      <c r="CO19" s="38"/>
      <c r="CP19" s="38"/>
      <c r="CQ19" s="38"/>
      <c r="CR19" s="38"/>
      <c r="CS19" s="38"/>
      <c r="CT19" s="38"/>
      <c r="CU19" s="38"/>
      <c r="CV19" s="38"/>
      <c r="CW19" s="38"/>
      <c r="CX19" s="38"/>
      <c r="CY19" s="38"/>
      <c r="CZ19" s="38"/>
      <c r="DA19" s="38"/>
      <c r="DB19" s="38"/>
      <c r="DC19" s="38"/>
      <c r="DD19" s="38"/>
      <c r="DE19" s="38"/>
      <c r="DF19" s="38"/>
      <c r="DG19" s="38"/>
      <c r="DH19" s="38"/>
      <c r="DI19" s="38"/>
      <c r="DJ19" s="38"/>
      <c r="DK19" s="38"/>
      <c r="DL19" s="38"/>
      <c r="DM19" s="38"/>
      <c r="DN19" s="38"/>
      <c r="DO19" s="38"/>
      <c r="DP19" s="38"/>
      <c r="DQ19" s="38"/>
      <c r="DR19" s="38"/>
      <c r="DS19" s="38"/>
      <c r="DT19" s="38"/>
      <c r="DU19" s="38"/>
      <c r="DV19" s="38"/>
      <c r="DW19" s="38"/>
      <c r="DX19" s="38"/>
      <c r="DY19" s="38"/>
      <c r="DZ19" s="38"/>
      <c r="EA19" s="38"/>
      <c r="EB19" s="38"/>
      <c r="EC19" s="38"/>
      <c r="ED19" s="38"/>
      <c r="EE19" s="38"/>
      <c r="EF19" s="38"/>
      <c r="EG19" s="38"/>
      <c r="EH19" s="38"/>
      <c r="EI19" s="38"/>
      <c r="EJ19" s="38"/>
      <c r="EK19" s="38"/>
      <c r="EL19" s="38"/>
      <c r="EM19" s="38"/>
      <c r="EN19" s="38"/>
      <c r="EO19" s="38"/>
      <c r="EP19" s="38"/>
      <c r="EQ19" s="38"/>
      <c r="ER19" s="38"/>
      <c r="ES19" s="38"/>
      <c r="ET19" s="38"/>
      <c r="EU19" s="38"/>
      <c r="EV19" s="38"/>
      <c r="EW19" s="38"/>
      <c r="EX19" s="38"/>
      <c r="EY19" s="38"/>
      <c r="EZ19" s="38"/>
      <c r="FA19" s="38"/>
      <c r="FB19" s="38"/>
      <c r="FC19" s="38"/>
      <c r="FD19" s="38"/>
      <c r="FE19" s="38"/>
      <c r="FF19" s="38"/>
      <c r="FG19" s="38"/>
      <c r="FH19" s="38"/>
      <c r="FI19" s="38"/>
      <c r="FJ19" s="38"/>
      <c r="FK19" s="38"/>
      <c r="FL19" s="38"/>
      <c r="FM19" s="38"/>
      <c r="FN19" s="38"/>
      <c r="FO19" s="38"/>
      <c r="FP19" s="38"/>
      <c r="FQ19" s="38"/>
      <c r="FR19" s="38"/>
      <c r="FS19" s="38"/>
      <c r="FT19" s="38"/>
      <c r="FU19" s="38"/>
      <c r="FV19" s="38"/>
      <c r="FW19" s="38"/>
      <c r="FX19" s="38"/>
      <c r="FY19" s="38"/>
      <c r="FZ19" s="38"/>
      <c r="GA19" s="38"/>
      <c r="GB19" s="38"/>
      <c r="GC19" s="38"/>
      <c r="GD19" s="38"/>
      <c r="GE19" s="38"/>
      <c r="GF19" s="38"/>
      <c r="GG19" s="38"/>
      <c r="GH19" s="38"/>
      <c r="GI19" s="38"/>
      <c r="GJ19" s="38"/>
      <c r="GK19" s="38"/>
      <c r="GL19" s="38"/>
      <c r="GM19" s="38"/>
      <c r="GN19" s="38"/>
      <c r="GO19" s="38"/>
      <c r="GP19" s="38"/>
      <c r="GQ19" s="38"/>
      <c r="GR19" s="38"/>
      <c r="GS19" s="38"/>
      <c r="GT19" s="38"/>
      <c r="GU19" s="38"/>
      <c r="GV19" s="38"/>
      <c r="GW19" s="38"/>
      <c r="GX19" s="38"/>
      <c r="GY19" s="38"/>
      <c r="GZ19" s="38"/>
      <c r="HA19" s="38"/>
      <c r="HB19" s="38"/>
      <c r="HC19" s="38"/>
      <c r="HD19" s="38"/>
      <c r="HE19" s="38"/>
      <c r="HF19" s="38"/>
      <c r="HG19" s="38"/>
      <c r="HH19" s="38"/>
      <c r="HI19" s="38"/>
      <c r="HJ19" s="38"/>
      <c r="HK19" s="38"/>
      <c r="HL19" s="38"/>
      <c r="HM19" s="38"/>
      <c r="HN19" s="38"/>
      <c r="HO19" s="38"/>
      <c r="HP19" s="38"/>
      <c r="HQ19" s="38"/>
      <c r="HR19" s="38"/>
      <c r="HS19" s="38"/>
      <c r="HT19" s="38"/>
      <c r="HU19" s="38"/>
      <c r="HV19" s="38"/>
      <c r="HW19" s="38"/>
      <c r="HX19" s="38"/>
      <c r="HY19" s="38"/>
      <c r="HZ19" s="38"/>
      <c r="IA19" s="38"/>
      <c r="IB19" s="38"/>
      <c r="IC19" s="38"/>
      <c r="ID19" s="38"/>
      <c r="IE19" s="38"/>
      <c r="IF19" s="38"/>
      <c r="IG19" s="38"/>
      <c r="IH19" s="38"/>
      <c r="II19" s="38"/>
      <c r="IJ19" s="38"/>
      <c r="IK19" s="38"/>
      <c r="IL19" s="38"/>
      <c r="IM19" s="38"/>
      <c r="IN19" s="38"/>
      <c r="IO19" s="38"/>
      <c r="IP19" s="38"/>
      <c r="IQ19" s="38"/>
      <c r="IR19" s="38"/>
      <c r="IS19" s="38"/>
      <c r="IT19" s="38"/>
    </row>
    <row r="20" spans="1:254" s="39" customFormat="1" ht="408" customHeight="1" x14ac:dyDescent="0.35">
      <c r="A20" s="34">
        <v>18</v>
      </c>
      <c r="B20" s="21" t="s">
        <v>167</v>
      </c>
      <c r="C20" s="21" t="s">
        <v>168</v>
      </c>
      <c r="D20" s="21" t="s">
        <v>110</v>
      </c>
      <c r="E20" s="21" t="s">
        <v>169</v>
      </c>
      <c r="F20" s="21" t="s">
        <v>170</v>
      </c>
      <c r="G20" s="21" t="s">
        <v>40</v>
      </c>
      <c r="H20" s="21" t="s">
        <v>41</v>
      </c>
      <c r="I20" s="22">
        <v>100917</v>
      </c>
      <c r="J20" s="22">
        <v>4707</v>
      </c>
      <c r="K20" s="22">
        <f t="shared" si="2"/>
        <v>105624</v>
      </c>
      <c r="L20" s="35" t="s">
        <v>171</v>
      </c>
      <c r="M20" s="36" t="s">
        <v>172</v>
      </c>
      <c r="N20" s="35" t="s">
        <v>166</v>
      </c>
      <c r="O20" s="21" t="s">
        <v>30</v>
      </c>
      <c r="P20" s="21" t="s">
        <v>31</v>
      </c>
      <c r="Q20" s="21" t="s">
        <v>45</v>
      </c>
      <c r="R20" s="21" t="s">
        <v>33</v>
      </c>
      <c r="S20" s="37" t="s">
        <v>173</v>
      </c>
      <c r="T20" s="38"/>
      <c r="U20" s="38"/>
      <c r="V20" s="38"/>
      <c r="W20" s="38"/>
      <c r="X20" s="38"/>
      <c r="Y20" s="38"/>
      <c r="Z20" s="38"/>
      <c r="AA20" s="38"/>
      <c r="AB20" s="38"/>
      <c r="AC20" s="38"/>
      <c r="AD20" s="38"/>
      <c r="AE20" s="38"/>
      <c r="AF20" s="38"/>
      <c r="AG20" s="38"/>
      <c r="AH20" s="38"/>
      <c r="AI20" s="38"/>
      <c r="AJ20" s="38"/>
      <c r="AK20" s="38"/>
      <c r="AL20" s="38"/>
      <c r="AM20" s="38"/>
      <c r="AN20" s="38"/>
      <c r="AO20" s="38"/>
      <c r="AP20" s="38"/>
      <c r="AQ20" s="38"/>
      <c r="AR20" s="38"/>
      <c r="AS20" s="38"/>
      <c r="AT20" s="38"/>
      <c r="AU20" s="38"/>
      <c r="AV20" s="38"/>
      <c r="AW20" s="38"/>
      <c r="AX20" s="38"/>
      <c r="AY20" s="38"/>
      <c r="AZ20" s="38"/>
      <c r="BA20" s="38"/>
      <c r="BB20" s="38"/>
      <c r="BC20" s="38"/>
      <c r="BD20" s="38"/>
      <c r="BE20" s="38"/>
      <c r="BF20" s="38"/>
      <c r="BG20" s="38"/>
      <c r="BH20" s="38"/>
      <c r="BI20" s="38"/>
      <c r="BJ20" s="38"/>
      <c r="BK20" s="38"/>
      <c r="BL20" s="38"/>
      <c r="BM20" s="38"/>
      <c r="BN20" s="38"/>
      <c r="BO20" s="38"/>
      <c r="BP20" s="38"/>
      <c r="BQ20" s="38"/>
      <c r="BR20" s="38"/>
      <c r="BS20" s="38"/>
      <c r="BT20" s="38"/>
      <c r="BU20" s="38"/>
      <c r="BV20" s="38"/>
      <c r="BW20" s="38"/>
      <c r="BX20" s="38"/>
      <c r="BY20" s="38"/>
      <c r="BZ20" s="38"/>
      <c r="CA20" s="38"/>
      <c r="CB20" s="38"/>
      <c r="CC20" s="38"/>
      <c r="CD20" s="38"/>
      <c r="CE20" s="38"/>
      <c r="CF20" s="38"/>
      <c r="CG20" s="38"/>
      <c r="CH20" s="38"/>
      <c r="CI20" s="38"/>
      <c r="CJ20" s="38"/>
      <c r="CK20" s="38"/>
      <c r="CL20" s="38"/>
      <c r="CM20" s="38"/>
      <c r="CN20" s="38"/>
      <c r="CO20" s="38"/>
      <c r="CP20" s="38"/>
      <c r="CQ20" s="38"/>
      <c r="CR20" s="38"/>
      <c r="CS20" s="38"/>
      <c r="CT20" s="38"/>
      <c r="CU20" s="38"/>
      <c r="CV20" s="38"/>
      <c r="CW20" s="38"/>
      <c r="CX20" s="38"/>
      <c r="CY20" s="38"/>
      <c r="CZ20" s="38"/>
      <c r="DA20" s="38"/>
      <c r="DB20" s="38"/>
      <c r="DC20" s="38"/>
      <c r="DD20" s="38"/>
      <c r="DE20" s="38"/>
      <c r="DF20" s="38"/>
      <c r="DG20" s="38"/>
      <c r="DH20" s="38"/>
      <c r="DI20" s="38"/>
      <c r="DJ20" s="38"/>
      <c r="DK20" s="38"/>
      <c r="DL20" s="38"/>
      <c r="DM20" s="38"/>
      <c r="DN20" s="38"/>
      <c r="DO20" s="38"/>
      <c r="DP20" s="38"/>
      <c r="DQ20" s="38"/>
      <c r="DR20" s="38"/>
      <c r="DS20" s="38"/>
      <c r="DT20" s="38"/>
      <c r="DU20" s="38"/>
      <c r="DV20" s="38"/>
      <c r="DW20" s="38"/>
      <c r="DX20" s="38"/>
      <c r="DY20" s="38"/>
      <c r="DZ20" s="38"/>
      <c r="EA20" s="38"/>
      <c r="EB20" s="38"/>
      <c r="EC20" s="38"/>
      <c r="ED20" s="38"/>
      <c r="EE20" s="38"/>
      <c r="EF20" s="38"/>
      <c r="EG20" s="38"/>
      <c r="EH20" s="38"/>
      <c r="EI20" s="38"/>
      <c r="EJ20" s="38"/>
      <c r="EK20" s="38"/>
      <c r="EL20" s="38"/>
      <c r="EM20" s="38"/>
      <c r="EN20" s="38"/>
      <c r="EO20" s="38"/>
      <c r="EP20" s="38"/>
      <c r="EQ20" s="38"/>
      <c r="ER20" s="38"/>
      <c r="ES20" s="38"/>
      <c r="ET20" s="38"/>
      <c r="EU20" s="38"/>
      <c r="EV20" s="38"/>
      <c r="EW20" s="38"/>
      <c r="EX20" s="38"/>
      <c r="EY20" s="38"/>
      <c r="EZ20" s="38"/>
      <c r="FA20" s="38"/>
      <c r="FB20" s="38"/>
      <c r="FC20" s="38"/>
      <c r="FD20" s="38"/>
      <c r="FE20" s="38"/>
      <c r="FF20" s="38"/>
      <c r="FG20" s="38"/>
      <c r="FH20" s="38"/>
      <c r="FI20" s="38"/>
      <c r="FJ20" s="38"/>
      <c r="FK20" s="38"/>
      <c r="FL20" s="38"/>
      <c r="FM20" s="38"/>
      <c r="FN20" s="38"/>
      <c r="FO20" s="38"/>
      <c r="FP20" s="38"/>
      <c r="FQ20" s="38"/>
      <c r="FR20" s="38"/>
      <c r="FS20" s="38"/>
      <c r="FT20" s="38"/>
      <c r="FU20" s="38"/>
      <c r="FV20" s="38"/>
      <c r="FW20" s="38"/>
      <c r="FX20" s="38"/>
      <c r="FY20" s="38"/>
      <c r="FZ20" s="38"/>
      <c r="GA20" s="38"/>
      <c r="GB20" s="38"/>
      <c r="GC20" s="38"/>
      <c r="GD20" s="38"/>
      <c r="GE20" s="38"/>
      <c r="GF20" s="38"/>
      <c r="GG20" s="38"/>
      <c r="GH20" s="38"/>
      <c r="GI20" s="38"/>
      <c r="GJ20" s="38"/>
      <c r="GK20" s="38"/>
      <c r="GL20" s="38"/>
      <c r="GM20" s="38"/>
      <c r="GN20" s="38"/>
      <c r="GO20" s="38"/>
      <c r="GP20" s="38"/>
      <c r="GQ20" s="38"/>
      <c r="GR20" s="38"/>
      <c r="GS20" s="38"/>
      <c r="GT20" s="38"/>
      <c r="GU20" s="38"/>
      <c r="GV20" s="38"/>
      <c r="GW20" s="38"/>
      <c r="GX20" s="38"/>
      <c r="GY20" s="38"/>
      <c r="GZ20" s="38"/>
      <c r="HA20" s="38"/>
      <c r="HB20" s="38"/>
      <c r="HC20" s="38"/>
      <c r="HD20" s="38"/>
      <c r="HE20" s="38"/>
      <c r="HF20" s="38"/>
      <c r="HG20" s="38"/>
      <c r="HH20" s="38"/>
      <c r="HI20" s="38"/>
      <c r="HJ20" s="38"/>
      <c r="HK20" s="38"/>
      <c r="HL20" s="38"/>
      <c r="HM20" s="38"/>
      <c r="HN20" s="38"/>
      <c r="HO20" s="38"/>
      <c r="HP20" s="38"/>
      <c r="HQ20" s="38"/>
      <c r="HR20" s="38"/>
      <c r="HS20" s="38"/>
      <c r="HT20" s="38"/>
      <c r="HU20" s="38"/>
      <c r="HV20" s="38"/>
      <c r="HW20" s="38"/>
      <c r="HX20" s="38"/>
      <c r="HY20" s="38"/>
      <c r="HZ20" s="38"/>
      <c r="IA20" s="38"/>
      <c r="IB20" s="38"/>
      <c r="IC20" s="38"/>
      <c r="ID20" s="38"/>
      <c r="IE20" s="38"/>
      <c r="IF20" s="38"/>
      <c r="IG20" s="38"/>
      <c r="IH20" s="38"/>
      <c r="II20" s="38"/>
      <c r="IJ20" s="38"/>
      <c r="IK20" s="38"/>
      <c r="IL20" s="38"/>
      <c r="IM20" s="38"/>
      <c r="IN20" s="38"/>
      <c r="IO20" s="38"/>
      <c r="IP20" s="38"/>
      <c r="IQ20" s="38"/>
      <c r="IR20" s="38"/>
      <c r="IS20" s="38"/>
      <c r="IT20" s="38"/>
    </row>
    <row r="21" spans="1:254" s="39" customFormat="1" ht="139.5" x14ac:dyDescent="0.35">
      <c r="A21" s="34">
        <v>19</v>
      </c>
      <c r="B21" s="21" t="s">
        <v>174</v>
      </c>
      <c r="C21" s="21" t="s">
        <v>175</v>
      </c>
      <c r="D21" s="21" t="s">
        <v>176</v>
      </c>
      <c r="E21" s="21" t="s">
        <v>127</v>
      </c>
      <c r="F21" s="21" t="s">
        <v>101</v>
      </c>
      <c r="G21" s="21" t="s">
        <v>40</v>
      </c>
      <c r="H21" s="21" t="s">
        <v>41</v>
      </c>
      <c r="I21" s="22">
        <v>500000</v>
      </c>
      <c r="J21" s="22">
        <v>100000</v>
      </c>
      <c r="K21" s="22">
        <f t="shared" si="2"/>
        <v>600000</v>
      </c>
      <c r="L21" s="36" t="s">
        <v>177</v>
      </c>
      <c r="M21" s="36" t="s">
        <v>178</v>
      </c>
      <c r="N21" s="35" t="s">
        <v>166</v>
      </c>
      <c r="O21" s="21" t="s">
        <v>30</v>
      </c>
      <c r="P21" s="21" t="s">
        <v>31</v>
      </c>
      <c r="Q21" s="21" t="s">
        <v>45</v>
      </c>
      <c r="R21" s="21" t="s">
        <v>33</v>
      </c>
      <c r="S21" s="43" t="s">
        <v>158</v>
      </c>
      <c r="T21" s="38"/>
      <c r="U21" s="38"/>
      <c r="V21" s="38"/>
      <c r="W21" s="38"/>
      <c r="X21" s="38"/>
      <c r="Y21" s="38"/>
      <c r="Z21" s="38"/>
      <c r="AA21" s="38"/>
      <c r="AB21" s="38"/>
      <c r="AC21" s="38"/>
      <c r="AD21" s="38"/>
      <c r="AE21" s="38"/>
      <c r="AF21" s="38"/>
      <c r="AG21" s="38"/>
      <c r="AH21" s="38"/>
      <c r="AI21" s="38"/>
      <c r="AJ21" s="38"/>
      <c r="AK21" s="38"/>
      <c r="AL21" s="38"/>
      <c r="AM21" s="38"/>
      <c r="AN21" s="38"/>
      <c r="AO21" s="38"/>
      <c r="AP21" s="38"/>
      <c r="AQ21" s="38"/>
      <c r="AR21" s="38"/>
      <c r="AS21" s="38"/>
      <c r="AT21" s="38"/>
      <c r="AU21" s="38"/>
      <c r="AV21" s="38"/>
      <c r="AW21" s="38"/>
      <c r="AX21" s="38"/>
      <c r="AY21" s="38"/>
      <c r="AZ21" s="38"/>
      <c r="BA21" s="38"/>
      <c r="BB21" s="38"/>
      <c r="BC21" s="38"/>
      <c r="BD21" s="38"/>
      <c r="BE21" s="38"/>
      <c r="BF21" s="38"/>
      <c r="BG21" s="38"/>
      <c r="BH21" s="38"/>
      <c r="BI21" s="38"/>
      <c r="BJ21" s="38"/>
      <c r="BK21" s="38"/>
      <c r="BL21" s="38"/>
      <c r="BM21" s="38"/>
      <c r="BN21" s="38"/>
      <c r="BO21" s="38"/>
      <c r="BP21" s="38"/>
      <c r="BQ21" s="38"/>
      <c r="BR21" s="38"/>
      <c r="BS21" s="38"/>
      <c r="BT21" s="38"/>
      <c r="BU21" s="38"/>
      <c r="BV21" s="38"/>
      <c r="BW21" s="38"/>
      <c r="BX21" s="38"/>
      <c r="BY21" s="38"/>
      <c r="BZ21" s="38"/>
      <c r="CA21" s="38"/>
      <c r="CB21" s="38"/>
      <c r="CC21" s="38"/>
      <c r="CD21" s="38"/>
      <c r="CE21" s="38"/>
      <c r="CF21" s="38"/>
      <c r="CG21" s="38"/>
      <c r="CH21" s="38"/>
      <c r="CI21" s="38"/>
      <c r="CJ21" s="38"/>
      <c r="CK21" s="38"/>
      <c r="CL21" s="38"/>
      <c r="CM21" s="38"/>
      <c r="CN21" s="38"/>
      <c r="CO21" s="38"/>
      <c r="CP21" s="38"/>
      <c r="CQ21" s="38"/>
      <c r="CR21" s="38"/>
      <c r="CS21" s="38"/>
      <c r="CT21" s="38"/>
      <c r="CU21" s="38"/>
      <c r="CV21" s="38"/>
      <c r="CW21" s="38"/>
      <c r="CX21" s="38"/>
      <c r="CY21" s="38"/>
      <c r="CZ21" s="38"/>
      <c r="DA21" s="38"/>
      <c r="DB21" s="38"/>
      <c r="DC21" s="38"/>
      <c r="DD21" s="38"/>
      <c r="DE21" s="38"/>
      <c r="DF21" s="38"/>
      <c r="DG21" s="38"/>
      <c r="DH21" s="38"/>
      <c r="DI21" s="38"/>
      <c r="DJ21" s="38"/>
      <c r="DK21" s="38"/>
      <c r="DL21" s="38"/>
      <c r="DM21" s="38"/>
      <c r="DN21" s="38"/>
      <c r="DO21" s="38"/>
      <c r="DP21" s="38"/>
      <c r="DQ21" s="38"/>
      <c r="DR21" s="38"/>
      <c r="DS21" s="38"/>
      <c r="DT21" s="38"/>
      <c r="DU21" s="38"/>
      <c r="DV21" s="38"/>
      <c r="DW21" s="38"/>
      <c r="DX21" s="38"/>
      <c r="DY21" s="38"/>
      <c r="DZ21" s="38"/>
      <c r="EA21" s="38"/>
      <c r="EB21" s="38"/>
      <c r="EC21" s="38"/>
      <c r="ED21" s="38"/>
      <c r="EE21" s="38"/>
      <c r="EF21" s="38"/>
      <c r="EG21" s="38"/>
      <c r="EH21" s="38"/>
      <c r="EI21" s="38"/>
      <c r="EJ21" s="38"/>
      <c r="EK21" s="38"/>
      <c r="EL21" s="38"/>
      <c r="EM21" s="38"/>
      <c r="EN21" s="38"/>
      <c r="EO21" s="38"/>
      <c r="EP21" s="38"/>
      <c r="EQ21" s="38"/>
      <c r="ER21" s="38"/>
      <c r="ES21" s="38"/>
      <c r="ET21" s="38"/>
      <c r="EU21" s="38"/>
      <c r="EV21" s="38"/>
      <c r="EW21" s="38"/>
      <c r="EX21" s="38"/>
      <c r="EY21" s="38"/>
      <c r="EZ21" s="38"/>
      <c r="FA21" s="38"/>
      <c r="FB21" s="38"/>
      <c r="FC21" s="38"/>
      <c r="FD21" s="38"/>
      <c r="FE21" s="38"/>
      <c r="FF21" s="38"/>
      <c r="FG21" s="38"/>
      <c r="FH21" s="38"/>
      <c r="FI21" s="38"/>
      <c r="FJ21" s="38"/>
      <c r="FK21" s="38"/>
      <c r="FL21" s="38"/>
      <c r="FM21" s="38"/>
      <c r="FN21" s="38"/>
      <c r="FO21" s="38"/>
      <c r="FP21" s="38"/>
      <c r="FQ21" s="38"/>
      <c r="FR21" s="38"/>
      <c r="FS21" s="38"/>
      <c r="FT21" s="38"/>
      <c r="FU21" s="38"/>
      <c r="FV21" s="38"/>
      <c r="FW21" s="38"/>
      <c r="FX21" s="38"/>
      <c r="FY21" s="38"/>
      <c r="FZ21" s="38"/>
      <c r="GA21" s="38"/>
      <c r="GB21" s="38"/>
      <c r="GC21" s="38"/>
      <c r="GD21" s="38"/>
      <c r="GE21" s="38"/>
      <c r="GF21" s="38"/>
      <c r="GG21" s="38"/>
      <c r="GH21" s="38"/>
      <c r="GI21" s="38"/>
      <c r="GJ21" s="38"/>
      <c r="GK21" s="38"/>
      <c r="GL21" s="38"/>
      <c r="GM21" s="38"/>
      <c r="GN21" s="38"/>
      <c r="GO21" s="38"/>
      <c r="GP21" s="38"/>
      <c r="GQ21" s="38"/>
      <c r="GR21" s="38"/>
      <c r="GS21" s="38"/>
      <c r="GT21" s="38"/>
      <c r="GU21" s="38"/>
      <c r="GV21" s="38"/>
      <c r="GW21" s="38"/>
      <c r="GX21" s="38"/>
      <c r="GY21" s="38"/>
      <c r="GZ21" s="38"/>
      <c r="HA21" s="38"/>
      <c r="HB21" s="38"/>
      <c r="HC21" s="38"/>
      <c r="HD21" s="38"/>
      <c r="HE21" s="38"/>
      <c r="HF21" s="38"/>
      <c r="HG21" s="38"/>
      <c r="HH21" s="38"/>
      <c r="HI21" s="38"/>
      <c r="HJ21" s="38"/>
      <c r="HK21" s="38"/>
      <c r="HL21" s="38"/>
      <c r="HM21" s="38"/>
      <c r="HN21" s="38"/>
      <c r="HO21" s="38"/>
      <c r="HP21" s="38"/>
      <c r="HQ21" s="38"/>
      <c r="HR21" s="38"/>
      <c r="HS21" s="38"/>
      <c r="HT21" s="38"/>
      <c r="HU21" s="38"/>
      <c r="HV21" s="38"/>
      <c r="HW21" s="38"/>
      <c r="HX21" s="38"/>
      <c r="HY21" s="38"/>
      <c r="HZ21" s="38"/>
      <c r="IA21" s="38"/>
      <c r="IB21" s="38"/>
      <c r="IC21" s="38"/>
      <c r="ID21" s="38"/>
      <c r="IE21" s="38"/>
      <c r="IF21" s="38"/>
      <c r="IG21" s="38"/>
      <c r="IH21" s="38"/>
      <c r="II21" s="38"/>
      <c r="IJ21" s="38"/>
      <c r="IK21" s="38"/>
      <c r="IL21" s="38"/>
      <c r="IM21" s="38"/>
      <c r="IN21" s="38"/>
      <c r="IO21" s="38"/>
      <c r="IP21" s="38"/>
      <c r="IQ21" s="38"/>
      <c r="IR21" s="38"/>
      <c r="IS21" s="38"/>
      <c r="IT21" s="38"/>
    </row>
    <row r="22" spans="1:254" ht="124" x14ac:dyDescent="0.35">
      <c r="A22" s="34">
        <v>20</v>
      </c>
      <c r="B22" s="21" t="s">
        <v>179</v>
      </c>
      <c r="C22" s="45" t="s">
        <v>180</v>
      </c>
      <c r="D22" s="21" t="s">
        <v>181</v>
      </c>
      <c r="E22" s="21" t="s">
        <v>182</v>
      </c>
      <c r="F22" s="21" t="s">
        <v>183</v>
      </c>
      <c r="G22" s="21" t="s">
        <v>184</v>
      </c>
      <c r="H22" s="21" t="s">
        <v>185</v>
      </c>
      <c r="I22" s="22">
        <v>13583341.810000001</v>
      </c>
      <c r="J22" s="46">
        <v>5816883</v>
      </c>
      <c r="K22" s="22">
        <f t="shared" si="2"/>
        <v>19400224.810000002</v>
      </c>
      <c r="L22" s="47" t="s">
        <v>186</v>
      </c>
      <c r="M22" s="48" t="s">
        <v>187</v>
      </c>
      <c r="N22" s="35" t="s">
        <v>95</v>
      </c>
      <c r="O22" s="21" t="s">
        <v>30</v>
      </c>
      <c r="P22" s="21" t="s">
        <v>188</v>
      </c>
      <c r="Q22" s="21" t="s">
        <v>45</v>
      </c>
      <c r="R22" s="21" t="s">
        <v>33</v>
      </c>
      <c r="S22" s="37" t="s">
        <v>189</v>
      </c>
    </row>
    <row r="23" spans="1:254" ht="155" x14ac:dyDescent="0.35">
      <c r="A23" s="34">
        <v>21</v>
      </c>
      <c r="B23" s="21" t="s">
        <v>190</v>
      </c>
      <c r="C23" s="21" t="s">
        <v>191</v>
      </c>
      <c r="D23" s="21" t="s">
        <v>192</v>
      </c>
      <c r="E23" s="21" t="s">
        <v>193</v>
      </c>
      <c r="F23" s="21" t="s">
        <v>39</v>
      </c>
      <c r="G23" s="21" t="s">
        <v>184</v>
      </c>
      <c r="H23" s="21" t="s">
        <v>163</v>
      </c>
      <c r="I23" s="22">
        <v>42498474</v>
      </c>
      <c r="J23" s="22">
        <v>4500000</v>
      </c>
      <c r="K23" s="22">
        <f t="shared" si="2"/>
        <v>46998474</v>
      </c>
      <c r="L23" s="35" t="s">
        <v>194</v>
      </c>
      <c r="M23" s="36" t="s">
        <v>195</v>
      </c>
      <c r="N23" s="35" t="s">
        <v>44</v>
      </c>
      <c r="O23" s="21" t="s">
        <v>30</v>
      </c>
      <c r="P23" s="21" t="s">
        <v>196</v>
      </c>
      <c r="Q23" s="21" t="s">
        <v>45</v>
      </c>
      <c r="R23" s="21" t="s">
        <v>33</v>
      </c>
      <c r="S23" s="43" t="s">
        <v>197</v>
      </c>
    </row>
    <row r="24" spans="1:254" ht="294.5" x14ac:dyDescent="0.35">
      <c r="A24" s="34">
        <v>22</v>
      </c>
      <c r="B24" s="21" t="s">
        <v>198</v>
      </c>
      <c r="C24" s="21" t="s">
        <v>199</v>
      </c>
      <c r="D24" s="21" t="s">
        <v>200</v>
      </c>
      <c r="E24" s="21" t="s">
        <v>201</v>
      </c>
      <c r="F24" s="21" t="s">
        <v>202</v>
      </c>
      <c r="G24" s="21" t="s">
        <v>184</v>
      </c>
      <c r="H24" s="21" t="s">
        <v>203</v>
      </c>
      <c r="I24" s="22">
        <v>1500000</v>
      </c>
      <c r="J24" s="22">
        <v>0</v>
      </c>
      <c r="K24" s="22">
        <f t="shared" si="2"/>
        <v>1500000</v>
      </c>
      <c r="L24" s="35" t="s">
        <v>204</v>
      </c>
      <c r="M24" s="36" t="s">
        <v>205</v>
      </c>
      <c r="N24" s="35" t="s">
        <v>44</v>
      </c>
      <c r="O24" s="21" t="s">
        <v>30</v>
      </c>
      <c r="P24" s="21" t="s">
        <v>206</v>
      </c>
      <c r="Q24" s="21" t="s">
        <v>45</v>
      </c>
      <c r="R24" s="21" t="s">
        <v>78</v>
      </c>
      <c r="S24" s="37" t="s">
        <v>207</v>
      </c>
    </row>
    <row r="25" spans="1:254" ht="170.5" x14ac:dyDescent="0.35">
      <c r="A25" s="34">
        <v>23</v>
      </c>
      <c r="B25" s="21" t="s">
        <v>208</v>
      </c>
      <c r="C25" s="21" t="s">
        <v>209</v>
      </c>
      <c r="D25" s="21" t="s">
        <v>37</v>
      </c>
      <c r="E25" s="21" t="s">
        <v>210</v>
      </c>
      <c r="F25" s="21" t="s">
        <v>211</v>
      </c>
      <c r="G25" s="21" t="s">
        <v>184</v>
      </c>
      <c r="H25" s="21" t="s">
        <v>41</v>
      </c>
      <c r="I25" s="22">
        <v>350000</v>
      </c>
      <c r="J25" s="22">
        <v>25000</v>
      </c>
      <c r="K25" s="22">
        <f t="shared" si="2"/>
        <v>375000</v>
      </c>
      <c r="L25" s="35" t="s">
        <v>212</v>
      </c>
      <c r="M25" s="36" t="s">
        <v>213</v>
      </c>
      <c r="N25" s="35" t="s">
        <v>44</v>
      </c>
      <c r="O25" s="21" t="s">
        <v>30</v>
      </c>
      <c r="P25" s="21" t="s">
        <v>214</v>
      </c>
      <c r="Q25" s="21" t="s">
        <v>45</v>
      </c>
      <c r="R25" s="21" t="s">
        <v>33</v>
      </c>
      <c r="S25" s="49" t="s">
        <v>124</v>
      </c>
    </row>
    <row r="26" spans="1:254" ht="192.75" customHeight="1" x14ac:dyDescent="0.35">
      <c r="A26" s="34">
        <v>24</v>
      </c>
      <c r="B26" s="50" t="s">
        <v>215</v>
      </c>
      <c r="C26" s="45" t="s">
        <v>216</v>
      </c>
      <c r="D26" s="45" t="s">
        <v>192</v>
      </c>
      <c r="E26" s="45" t="s">
        <v>217</v>
      </c>
      <c r="F26" s="45" t="s">
        <v>202</v>
      </c>
      <c r="G26" s="45" t="s">
        <v>184</v>
      </c>
      <c r="H26" s="45" t="s">
        <v>41</v>
      </c>
      <c r="I26" s="46">
        <v>850000</v>
      </c>
      <c r="J26" s="46">
        <v>0</v>
      </c>
      <c r="K26" s="46">
        <f t="shared" si="2"/>
        <v>850000</v>
      </c>
      <c r="L26" s="48" t="s">
        <v>218</v>
      </c>
      <c r="M26" s="48" t="s">
        <v>219</v>
      </c>
      <c r="N26" s="48" t="s">
        <v>44</v>
      </c>
      <c r="O26" s="45" t="s">
        <v>30</v>
      </c>
      <c r="P26" s="45" t="s">
        <v>220</v>
      </c>
      <c r="Q26" s="45" t="s">
        <v>221</v>
      </c>
      <c r="R26" s="45" t="s">
        <v>78</v>
      </c>
      <c r="S26" s="50" t="s">
        <v>222</v>
      </c>
    </row>
    <row r="27" spans="1:254" ht="14.5" x14ac:dyDescent="0.35">
      <c r="B27" s="30" t="s">
        <v>223</v>
      </c>
    </row>
    <row r="28" spans="1:254" ht="14.5" x14ac:dyDescent="0.35"/>
    <row r="29" spans="1:254" ht="14.5" x14ac:dyDescent="0.35"/>
  </sheetData>
  <sheetProtection selectLockedCells="1" selectUnlockedCells="1"/>
  <dataConsolidate link="1"/>
  <mergeCells count="1">
    <mergeCell ref="A1:S1"/>
  </mergeCells>
  <phoneticPr fontId="16" type="noConversion"/>
  <dataValidations count="5">
    <dataValidation allowBlank="1" showInputMessage="1" showErrorMessage="1" sqref="G7" xr:uid="{D10E4DAB-8F96-4EC1-975B-2BB5D7F69188}"/>
    <dataValidation type="list" allowBlank="1" showInputMessage="1" showErrorMessage="1" sqref="Q3:Q26" xr:uid="{FC256D6E-C978-4558-A16A-9A8BAC2C1DAB}">
      <formula1>"Bilateral, Multilateral, Triangular"</formula1>
    </dataValidation>
    <dataValidation type="list" allowBlank="1" showInputMessage="1" showErrorMessage="1" sqref="R3:R26" xr:uid="{0B1497E8-3E47-4751-B1CD-591F1083CA32}">
      <formula1>"Financiera no reembolsable, Técnica, Ambas, Otro"</formula1>
    </dataValidation>
    <dataValidation type="list" allowBlank="1" showInputMessage="1" showErrorMessage="1" sqref="O3:O26" xr:uid="{96DDF67F-820C-4D4F-BD40-633B4CA5F35E}">
      <formula1>"1. Modernización de las instituciones del Sector Agro, 2. Fomento de la competitividad, 3. Productividad y sostenibilidad, 4. Valor agregado y comercialización"</formula1>
    </dataValidation>
    <dataValidation type="list" allowBlank="1" showInputMessage="1" showErrorMessage="1" sqref="P3:P26" xr:uid="{211D085C-4B35-442F-8280-7BD735A4A332}">
      <mc:AlternateContent xmlns:x12ac="http://schemas.microsoft.com/office/spreadsheetml/2011/1/ac" xmlns:mc="http://schemas.openxmlformats.org/markup-compatibility/2006">
        <mc:Choice Requires="x12ac">
          <x12ac:list>1 y 2, 2 y 6," 1, 2, 6, 8 y 12"," 1, 2, 5 y 8"</x12ac:list>
        </mc:Choice>
        <mc:Fallback>
          <formula1>"1 y 2, 2 y 6, 1, 2, 6, 8 y 12, 1, 2, 5 y 8"</formula1>
        </mc:Fallback>
      </mc:AlternateContent>
    </dataValidation>
  </dataValidations>
  <pageMargins left="0.70000000000000007" right="0.70000000000000007" top="0.75" bottom="0.75" header="0.51181102362204722" footer="0.51181102362204722"/>
  <pageSetup paperSize="9" scale="66" firstPageNumber="0" orientation="portrait" horizontalDpi="300" verticalDpi="300" r:id="rId1"/>
  <headerFooter alignWithMargins="0"/>
  <colBreaks count="2" manualBreakCount="2">
    <brk id="2" max="1048575" man="1"/>
    <brk id="6" max="1048575" man="1"/>
  </colBreaks>
  <ignoredErrors>
    <ignoredError sqref="K9" formula="1"/>
  </ignoredError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0DDE6D-A827-4223-A677-930A4E47DF82}">
  <sheetPr>
    <tabColor indexed="57"/>
  </sheetPr>
  <dimension ref="A1:S9"/>
  <sheetViews>
    <sheetView topLeftCell="I1" zoomScale="70" zoomScaleNormal="70" workbookViewId="0">
      <selection activeCell="T1" sqref="T1:T1048576"/>
    </sheetView>
  </sheetViews>
  <sheetFormatPr baseColWidth="10" defaultColWidth="11" defaultRowHeight="15.5" x14ac:dyDescent="0.35"/>
  <cols>
    <col min="1" max="1" width="9.54296875" bestFit="1" customWidth="1"/>
    <col min="2" max="2" width="29.81640625" bestFit="1" customWidth="1"/>
    <col min="3" max="3" width="59.1796875" bestFit="1" customWidth="1"/>
    <col min="4" max="4" width="33.81640625" bestFit="1" customWidth="1"/>
    <col min="5" max="5" width="22.54296875" bestFit="1" customWidth="1"/>
    <col min="6" max="6" width="21.453125" bestFit="1" customWidth="1"/>
    <col min="7" max="7" width="14.1796875" customWidth="1"/>
    <col min="8" max="8" width="20.7265625" bestFit="1" customWidth="1"/>
    <col min="9" max="9" width="28.54296875" bestFit="1" customWidth="1"/>
    <col min="10" max="10" width="30.453125" bestFit="1" customWidth="1"/>
    <col min="11" max="11" width="16.54296875" customWidth="1"/>
    <col min="12" max="12" width="63.81640625" customWidth="1"/>
    <col min="13" max="13" width="64.54296875" customWidth="1"/>
    <col min="14" max="14" width="27.54296875" customWidth="1"/>
    <col min="15" max="15" width="21.54296875" customWidth="1"/>
    <col min="16" max="16" width="13.453125" customWidth="1"/>
    <col min="17" max="17" width="21.453125" bestFit="1" customWidth="1"/>
    <col min="18" max="18" width="27.453125" bestFit="1" customWidth="1"/>
    <col min="19" max="19" width="27.453125" style="19" bestFit="1" customWidth="1"/>
  </cols>
  <sheetData>
    <row r="1" spans="1:19" s="2" customFormat="1" ht="60" customHeight="1" x14ac:dyDescent="0.45">
      <c r="A1" s="59" t="s">
        <v>0</v>
      </c>
      <c r="B1" s="60"/>
      <c r="C1" s="60"/>
      <c r="D1" s="60"/>
      <c r="E1" s="60"/>
      <c r="F1" s="60"/>
      <c r="G1" s="60"/>
      <c r="H1" s="60"/>
      <c r="I1" s="60"/>
      <c r="J1" s="60"/>
      <c r="K1" s="60"/>
      <c r="L1" s="60"/>
      <c r="M1" s="60"/>
      <c r="N1" s="60"/>
      <c r="O1" s="60"/>
      <c r="P1" s="60"/>
      <c r="Q1" s="60"/>
      <c r="R1" s="60"/>
      <c r="S1" s="60"/>
    </row>
    <row r="2" spans="1:19" s="2" customFormat="1" ht="67" customHeight="1" x14ac:dyDescent="0.45">
      <c r="A2" s="13" t="s">
        <v>1</v>
      </c>
      <c r="B2" s="13" t="s">
        <v>2</v>
      </c>
      <c r="C2" s="13" t="s">
        <v>3</v>
      </c>
      <c r="D2" s="13" t="s">
        <v>4</v>
      </c>
      <c r="E2" s="13" t="s">
        <v>5</v>
      </c>
      <c r="F2" s="13" t="s">
        <v>6</v>
      </c>
      <c r="G2" s="11" t="s">
        <v>7</v>
      </c>
      <c r="H2" s="9" t="s">
        <v>8</v>
      </c>
      <c r="I2" s="13" t="s">
        <v>9</v>
      </c>
      <c r="J2" s="13" t="s">
        <v>10</v>
      </c>
      <c r="K2" s="13" t="s">
        <v>11</v>
      </c>
      <c r="L2" s="9" t="s">
        <v>12</v>
      </c>
      <c r="M2" s="9" t="s">
        <v>13</v>
      </c>
      <c r="N2" s="9" t="s">
        <v>14</v>
      </c>
      <c r="O2" s="9" t="s">
        <v>15</v>
      </c>
      <c r="P2" s="9" t="s">
        <v>16</v>
      </c>
      <c r="Q2" s="9" t="s">
        <v>17</v>
      </c>
      <c r="R2" s="9" t="s">
        <v>18</v>
      </c>
      <c r="S2" s="9" t="s">
        <v>19</v>
      </c>
    </row>
    <row r="3" spans="1:19" ht="130.5" customHeight="1" x14ac:dyDescent="0.35">
      <c r="A3" s="4">
        <v>1</v>
      </c>
      <c r="B3" s="26" t="s">
        <v>224</v>
      </c>
      <c r="C3" s="5" t="s">
        <v>225</v>
      </c>
      <c r="D3" s="5" t="s">
        <v>226</v>
      </c>
      <c r="E3" s="5" t="s">
        <v>227</v>
      </c>
      <c r="F3" s="5" t="s">
        <v>101</v>
      </c>
      <c r="G3" s="5" t="s">
        <v>40</v>
      </c>
      <c r="H3" s="5" t="s">
        <v>41</v>
      </c>
      <c r="I3" s="7" t="s">
        <v>228</v>
      </c>
      <c r="J3" s="7">
        <v>0</v>
      </c>
      <c r="K3" s="7" t="str">
        <f>+I3</f>
        <v>$8 806,38</v>
      </c>
      <c r="L3" s="6" t="s">
        <v>229</v>
      </c>
      <c r="M3" s="6" t="s">
        <v>230</v>
      </c>
      <c r="N3" s="6" t="s">
        <v>29</v>
      </c>
      <c r="O3" s="8" t="s">
        <v>30</v>
      </c>
      <c r="P3" s="8" t="s">
        <v>31</v>
      </c>
      <c r="Q3" s="8" t="s">
        <v>45</v>
      </c>
      <c r="R3" s="8" t="s">
        <v>78</v>
      </c>
      <c r="S3" s="8" t="s">
        <v>231</v>
      </c>
    </row>
    <row r="4" spans="1:19" ht="217" x14ac:dyDescent="0.35">
      <c r="A4" s="4">
        <v>2</v>
      </c>
      <c r="B4" s="5" t="s">
        <v>232</v>
      </c>
      <c r="C4" s="5" t="s">
        <v>233</v>
      </c>
      <c r="D4" s="5" t="s">
        <v>226</v>
      </c>
      <c r="E4" s="5" t="s">
        <v>234</v>
      </c>
      <c r="F4" s="5" t="s">
        <v>211</v>
      </c>
      <c r="G4" s="5" t="s">
        <v>184</v>
      </c>
      <c r="H4" s="5" t="s">
        <v>41</v>
      </c>
      <c r="I4" s="7">
        <v>30000</v>
      </c>
      <c r="J4" s="7">
        <v>18150</v>
      </c>
      <c r="K4" s="7">
        <f>+I4+J4</f>
        <v>48150</v>
      </c>
      <c r="L4" s="6" t="s">
        <v>235</v>
      </c>
      <c r="M4" s="6" t="s">
        <v>236</v>
      </c>
      <c r="N4" s="6" t="s">
        <v>237</v>
      </c>
      <c r="O4" s="8" t="s">
        <v>30</v>
      </c>
      <c r="P4" s="8" t="s">
        <v>31</v>
      </c>
      <c r="Q4" s="8" t="s">
        <v>45</v>
      </c>
      <c r="R4" s="8" t="s">
        <v>87</v>
      </c>
      <c r="S4" s="8" t="s">
        <v>238</v>
      </c>
    </row>
    <row r="5" spans="1:19" ht="201.5" x14ac:dyDescent="0.35">
      <c r="A5" s="4">
        <v>3</v>
      </c>
      <c r="B5" s="5" t="s">
        <v>239</v>
      </c>
      <c r="C5" s="5" t="s">
        <v>240</v>
      </c>
      <c r="D5" s="5" t="s">
        <v>226</v>
      </c>
      <c r="E5" s="5" t="s">
        <v>241</v>
      </c>
      <c r="F5" s="5" t="s">
        <v>242</v>
      </c>
      <c r="G5" s="5" t="s">
        <v>184</v>
      </c>
      <c r="H5" s="5" t="s">
        <v>243</v>
      </c>
      <c r="I5" s="7">
        <v>4053801.75</v>
      </c>
      <c r="J5" s="5" t="s">
        <v>244</v>
      </c>
      <c r="K5" s="7">
        <v>4053801.75</v>
      </c>
      <c r="L5" s="6" t="s">
        <v>245</v>
      </c>
      <c r="M5" s="6" t="s">
        <v>246</v>
      </c>
      <c r="N5" s="6" t="s">
        <v>77</v>
      </c>
      <c r="O5" s="8" t="s">
        <v>30</v>
      </c>
      <c r="P5" s="8" t="s">
        <v>31</v>
      </c>
      <c r="Q5" s="8" t="s">
        <v>45</v>
      </c>
      <c r="R5" s="8" t="s">
        <v>78</v>
      </c>
      <c r="S5" s="17" t="s">
        <v>247</v>
      </c>
    </row>
    <row r="6" spans="1:19" ht="201.5" x14ac:dyDescent="0.35">
      <c r="A6" s="4">
        <v>4</v>
      </c>
      <c r="B6" s="5" t="s">
        <v>248</v>
      </c>
      <c r="C6" s="5" t="s">
        <v>249</v>
      </c>
      <c r="D6" s="5" t="s">
        <v>226</v>
      </c>
      <c r="E6" s="5" t="s">
        <v>241</v>
      </c>
      <c r="F6" s="5" t="s">
        <v>242</v>
      </c>
      <c r="G6" s="5" t="s">
        <v>184</v>
      </c>
      <c r="H6" s="5" t="s">
        <v>250</v>
      </c>
      <c r="I6" s="7">
        <v>4053801.75</v>
      </c>
      <c r="J6" s="5" t="s">
        <v>244</v>
      </c>
      <c r="K6" s="7">
        <v>4053801.75</v>
      </c>
      <c r="L6" s="6" t="s">
        <v>251</v>
      </c>
      <c r="M6" s="6" t="s">
        <v>246</v>
      </c>
      <c r="N6" s="6" t="s">
        <v>237</v>
      </c>
      <c r="O6" s="8" t="s">
        <v>105</v>
      </c>
      <c r="P6" s="8" t="s">
        <v>106</v>
      </c>
      <c r="Q6" s="8" t="s">
        <v>45</v>
      </c>
      <c r="R6" s="8" t="s">
        <v>78</v>
      </c>
      <c r="S6" s="17" t="s">
        <v>252</v>
      </c>
    </row>
    <row r="7" spans="1:19" ht="201.5" x14ac:dyDescent="0.35">
      <c r="A7" s="4">
        <v>5</v>
      </c>
      <c r="B7" s="5" t="s">
        <v>253</v>
      </c>
      <c r="C7" s="5" t="s">
        <v>254</v>
      </c>
      <c r="D7" s="5" t="s">
        <v>226</v>
      </c>
      <c r="E7" s="5" t="s">
        <v>241</v>
      </c>
      <c r="F7" s="5" t="s">
        <v>255</v>
      </c>
      <c r="G7" s="5" t="s">
        <v>184</v>
      </c>
      <c r="H7" s="5" t="s">
        <v>256</v>
      </c>
      <c r="I7" s="7">
        <v>4406306.25</v>
      </c>
      <c r="J7" s="5" t="s">
        <v>244</v>
      </c>
      <c r="K7" s="7">
        <v>4406306.25</v>
      </c>
      <c r="L7" s="6" t="s">
        <v>257</v>
      </c>
      <c r="M7" s="6" t="s">
        <v>258</v>
      </c>
      <c r="N7" s="6" t="s">
        <v>77</v>
      </c>
      <c r="O7" s="8" t="s">
        <v>56</v>
      </c>
      <c r="P7" s="8" t="s">
        <v>57</v>
      </c>
      <c r="Q7" s="8" t="s">
        <v>45</v>
      </c>
      <c r="R7" s="8" t="s">
        <v>78</v>
      </c>
      <c r="S7" s="17" t="s">
        <v>259</v>
      </c>
    </row>
    <row r="8" spans="1:19" ht="201.5" x14ac:dyDescent="0.35">
      <c r="A8" s="4">
        <v>6</v>
      </c>
      <c r="B8" s="5" t="s">
        <v>260</v>
      </c>
      <c r="C8" s="5" t="s">
        <v>261</v>
      </c>
      <c r="D8" s="5" t="s">
        <v>226</v>
      </c>
      <c r="E8" s="5" t="s">
        <v>241</v>
      </c>
      <c r="F8" s="5" t="s">
        <v>255</v>
      </c>
      <c r="G8" s="5" t="s">
        <v>184</v>
      </c>
      <c r="H8" s="5" t="s">
        <v>262</v>
      </c>
      <c r="I8" s="7">
        <v>4230054</v>
      </c>
      <c r="J8" s="5" t="s">
        <v>244</v>
      </c>
      <c r="K8" s="7">
        <v>4230054</v>
      </c>
      <c r="L8" s="6" t="s">
        <v>263</v>
      </c>
      <c r="M8" s="6" t="s">
        <v>246</v>
      </c>
      <c r="N8" s="6" t="s">
        <v>237</v>
      </c>
      <c r="O8" s="8" t="s">
        <v>30</v>
      </c>
      <c r="P8" s="8" t="s">
        <v>31</v>
      </c>
      <c r="Q8" s="8" t="s">
        <v>45</v>
      </c>
      <c r="R8" s="8" t="s">
        <v>78</v>
      </c>
      <c r="S8" s="17" t="s">
        <v>264</v>
      </c>
    </row>
    <row r="9" spans="1:19" ht="155" x14ac:dyDescent="0.35">
      <c r="A9" s="4">
        <v>7</v>
      </c>
      <c r="B9" s="5" t="s">
        <v>265</v>
      </c>
      <c r="C9" s="5" t="s">
        <v>266</v>
      </c>
      <c r="D9" s="5" t="s">
        <v>226</v>
      </c>
      <c r="E9" s="5" t="s">
        <v>267</v>
      </c>
      <c r="F9" s="5" t="s">
        <v>268</v>
      </c>
      <c r="G9" s="5" t="s">
        <v>184</v>
      </c>
      <c r="H9" s="5" t="s">
        <v>41</v>
      </c>
      <c r="I9" s="7">
        <v>279275</v>
      </c>
      <c r="J9" s="7">
        <v>291487</v>
      </c>
      <c r="K9" s="7">
        <f>+I9+J9</f>
        <v>570762</v>
      </c>
      <c r="L9" s="6" t="s">
        <v>269</v>
      </c>
      <c r="M9" s="25" t="s">
        <v>270</v>
      </c>
      <c r="N9" s="25" t="s">
        <v>237</v>
      </c>
      <c r="O9" s="8" t="s">
        <v>30</v>
      </c>
      <c r="P9" s="8" t="s">
        <v>31</v>
      </c>
      <c r="Q9" s="8" t="s">
        <v>45</v>
      </c>
      <c r="R9" s="8" t="s">
        <v>78</v>
      </c>
      <c r="S9" s="8" t="s">
        <v>271</v>
      </c>
    </row>
  </sheetData>
  <sheetProtection selectLockedCells="1" selectUnlockedCells="1"/>
  <mergeCells count="1">
    <mergeCell ref="A1:S1"/>
  </mergeCells>
  <dataValidations count="4">
    <dataValidation type="list" allowBlank="1" showInputMessage="1" showErrorMessage="1" sqref="Q3:Q9" xr:uid="{1431BAC8-9733-40AD-9B25-7FA303632669}">
      <formula1>"Bilateral, Multilateral, Triangular"</formula1>
    </dataValidation>
    <dataValidation type="list" allowBlank="1" showInputMessage="1" showErrorMessage="1" sqref="P3:P9" xr:uid="{C309EE08-945F-4E65-BFD9-FA172C143D3F}">
      <mc:AlternateContent xmlns:x12ac="http://schemas.microsoft.com/office/spreadsheetml/2011/1/ac" xmlns:mc="http://schemas.openxmlformats.org/markup-compatibility/2006">
        <mc:Choice Requires="x12ac">
          <x12ac:list>1 y 2, 2 y 6," 1, 2, 6, 8 y 12"," 1, 2, 5 y 8"</x12ac:list>
        </mc:Choice>
        <mc:Fallback>
          <formula1>"1 y 2, 2 y 6, 1, 2, 6, 8 y 12, 1, 2, 5 y 8"</formula1>
        </mc:Fallback>
      </mc:AlternateContent>
    </dataValidation>
    <dataValidation type="list" allowBlank="1" showInputMessage="1" showErrorMessage="1" sqref="O3:O9" xr:uid="{CC3587D1-6DD9-4458-9D29-BE8AD3D11CE5}">
      <formula1>"1. Modernización de las instituciones del Sector Agro, 2. Fomento de la competitividad, 3. Productividad y sostenibilidad, 4. Valor agregado y comercialización"</formula1>
    </dataValidation>
    <dataValidation type="list" allowBlank="1" showInputMessage="1" showErrorMessage="1" sqref="R3:R9" xr:uid="{4703CA0A-ABF4-4758-8F19-967F3D5AC9E1}">
      <formula1>"Financiera no reembolsable, Técnica, Ambas, Otro"</formula1>
    </dataValidation>
  </dataValidations>
  <pageMargins left="0.70000000000000007" right="0.70000000000000007" top="0.75" bottom="0.75" header="0.51181102362204722" footer="0.51181102362204722"/>
  <pageSetup firstPageNumber="0" orientation="portrait" horizontalDpi="300" verticalDpi="300"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5BD79C-81BC-41E3-A371-D20359DAF552}">
  <dimension ref="A1:S18"/>
  <sheetViews>
    <sheetView topLeftCell="L1" zoomScale="70" zoomScaleNormal="70" workbookViewId="0">
      <selection activeCell="T1" sqref="T1:T1048576"/>
    </sheetView>
  </sheetViews>
  <sheetFormatPr baseColWidth="10" defaultColWidth="11" defaultRowHeight="15.75" customHeight="1" x14ac:dyDescent="0.35"/>
  <cols>
    <col min="1" max="1" width="9.54296875" bestFit="1" customWidth="1"/>
    <col min="2" max="2" width="35.453125" customWidth="1"/>
    <col min="3" max="3" width="45.54296875" customWidth="1"/>
    <col min="4" max="4" width="41.453125" bestFit="1" customWidth="1"/>
    <col min="5" max="5" width="29.1796875" customWidth="1"/>
    <col min="6" max="6" width="23.54296875" bestFit="1" customWidth="1"/>
    <col min="7" max="7" width="17" customWidth="1"/>
    <col min="8" max="8" width="51.453125" bestFit="1" customWidth="1"/>
    <col min="9" max="9" width="29.54296875" bestFit="1" customWidth="1"/>
    <col min="10" max="10" width="38" bestFit="1" customWidth="1"/>
    <col min="11" max="11" width="18.1796875" customWidth="1"/>
    <col min="12" max="12" width="67.81640625" customWidth="1"/>
    <col min="13" max="13" width="82.1796875" customWidth="1"/>
    <col min="14" max="14" width="46.81640625" customWidth="1"/>
    <col min="15" max="15" width="21.81640625" customWidth="1"/>
    <col min="16" max="16" width="14.1796875" customWidth="1"/>
    <col min="17" max="17" width="21.453125" bestFit="1" customWidth="1"/>
    <col min="18" max="18" width="27.453125" bestFit="1" customWidth="1"/>
    <col min="19" max="19" width="41" style="19" customWidth="1"/>
  </cols>
  <sheetData>
    <row r="1" spans="1:19" s="2" customFormat="1" ht="60" customHeight="1" x14ac:dyDescent="0.45">
      <c r="A1" s="59" t="s">
        <v>0</v>
      </c>
      <c r="B1" s="60"/>
      <c r="C1" s="60"/>
      <c r="D1" s="60"/>
      <c r="E1" s="60"/>
      <c r="F1" s="60"/>
      <c r="G1" s="60"/>
      <c r="H1" s="60"/>
      <c r="I1" s="60"/>
      <c r="J1" s="60"/>
      <c r="K1" s="60"/>
      <c r="L1" s="60"/>
      <c r="M1" s="60"/>
      <c r="N1" s="60"/>
      <c r="O1" s="60"/>
      <c r="P1" s="60"/>
      <c r="Q1" s="60"/>
      <c r="R1" s="60"/>
      <c r="S1" s="60"/>
    </row>
    <row r="2" spans="1:19" s="14" customFormat="1" ht="60" x14ac:dyDescent="0.45">
      <c r="A2" s="13" t="s">
        <v>1</v>
      </c>
      <c r="B2" s="13" t="s">
        <v>272</v>
      </c>
      <c r="C2" s="13" t="s">
        <v>3</v>
      </c>
      <c r="D2" s="13" t="s">
        <v>4</v>
      </c>
      <c r="E2" s="13" t="s">
        <v>5</v>
      </c>
      <c r="F2" s="13" t="s">
        <v>273</v>
      </c>
      <c r="G2" s="13" t="s">
        <v>274</v>
      </c>
      <c r="H2" s="9" t="s">
        <v>8</v>
      </c>
      <c r="I2" s="13" t="s">
        <v>9</v>
      </c>
      <c r="J2" s="13" t="s">
        <v>275</v>
      </c>
      <c r="K2" s="13" t="s">
        <v>11</v>
      </c>
      <c r="L2" s="16" t="s">
        <v>12</v>
      </c>
      <c r="M2" s="16" t="s">
        <v>13</v>
      </c>
      <c r="N2" s="9" t="s">
        <v>14</v>
      </c>
      <c r="O2" s="9" t="s">
        <v>15</v>
      </c>
      <c r="P2" s="9" t="s">
        <v>16</v>
      </c>
      <c r="Q2" s="9" t="s">
        <v>17</v>
      </c>
      <c r="R2" s="9" t="s">
        <v>18</v>
      </c>
      <c r="S2" s="9" t="s">
        <v>19</v>
      </c>
    </row>
    <row r="3" spans="1:19" ht="311.5" customHeight="1" x14ac:dyDescent="0.35">
      <c r="A3" s="4">
        <v>1</v>
      </c>
      <c r="B3" s="5" t="s">
        <v>276</v>
      </c>
      <c r="C3" s="5" t="s">
        <v>277</v>
      </c>
      <c r="D3" s="5" t="s">
        <v>278</v>
      </c>
      <c r="E3" s="5" t="s">
        <v>279</v>
      </c>
      <c r="F3" s="5" t="s">
        <v>211</v>
      </c>
      <c r="G3" s="5" t="s">
        <v>40</v>
      </c>
      <c r="H3" s="5" t="s">
        <v>41</v>
      </c>
      <c r="I3" s="7">
        <v>91962.51</v>
      </c>
      <c r="J3" s="7">
        <v>23885</v>
      </c>
      <c r="K3" s="7">
        <f>+I3+J3</f>
        <v>115847.51</v>
      </c>
      <c r="L3" s="6" t="s">
        <v>280</v>
      </c>
      <c r="M3" s="25" t="s">
        <v>281</v>
      </c>
      <c r="N3" s="6" t="s">
        <v>282</v>
      </c>
      <c r="O3" s="8" t="s">
        <v>30</v>
      </c>
      <c r="P3" s="8" t="s">
        <v>31</v>
      </c>
      <c r="Q3" s="8" t="s">
        <v>45</v>
      </c>
      <c r="R3" s="8" t="s">
        <v>87</v>
      </c>
      <c r="S3" s="18" t="s">
        <v>283</v>
      </c>
    </row>
    <row r="4" spans="1:19" ht="409.5" x14ac:dyDescent="0.35">
      <c r="A4" s="4">
        <v>2</v>
      </c>
      <c r="B4" s="5" t="s">
        <v>284</v>
      </c>
      <c r="C4" s="5" t="s">
        <v>285</v>
      </c>
      <c r="D4" s="5" t="s">
        <v>286</v>
      </c>
      <c r="E4" s="5" t="s">
        <v>287</v>
      </c>
      <c r="F4" s="5" t="s">
        <v>101</v>
      </c>
      <c r="G4" s="5" t="s">
        <v>40</v>
      </c>
      <c r="H4" s="5" t="s">
        <v>288</v>
      </c>
      <c r="I4" s="7">
        <v>12198</v>
      </c>
      <c r="J4" s="7">
        <v>17976</v>
      </c>
      <c r="K4" s="7">
        <f>+I4+J4</f>
        <v>30174</v>
      </c>
      <c r="L4" s="6" t="s">
        <v>289</v>
      </c>
      <c r="M4" s="25" t="s">
        <v>290</v>
      </c>
      <c r="N4" s="6" t="s">
        <v>29</v>
      </c>
      <c r="O4" s="8" t="s">
        <v>30</v>
      </c>
      <c r="P4" s="8" t="s">
        <v>31</v>
      </c>
      <c r="Q4" s="8" t="s">
        <v>221</v>
      </c>
      <c r="R4" s="8" t="s">
        <v>78</v>
      </c>
      <c r="S4" s="5" t="s">
        <v>291</v>
      </c>
    </row>
    <row r="5" spans="1:19" ht="406.5" customHeight="1" x14ac:dyDescent="0.35">
      <c r="A5" s="4">
        <v>3</v>
      </c>
      <c r="B5" s="5" t="s">
        <v>292</v>
      </c>
      <c r="C5" s="5" t="s">
        <v>293</v>
      </c>
      <c r="D5" s="5" t="s">
        <v>294</v>
      </c>
      <c r="E5" s="5" t="s">
        <v>295</v>
      </c>
      <c r="F5" s="26" t="s">
        <v>112</v>
      </c>
      <c r="G5" s="5" t="s">
        <v>40</v>
      </c>
      <c r="H5" s="5" t="s">
        <v>296</v>
      </c>
      <c r="I5" s="7" t="s">
        <v>297</v>
      </c>
      <c r="J5" s="7">
        <v>0</v>
      </c>
      <c r="K5" s="7" t="str">
        <f>+I5</f>
        <v>$60 000</v>
      </c>
      <c r="L5" s="6" t="s">
        <v>298</v>
      </c>
      <c r="M5" s="25" t="s">
        <v>299</v>
      </c>
      <c r="N5" s="6" t="s">
        <v>300</v>
      </c>
      <c r="O5" s="8" t="s">
        <v>56</v>
      </c>
      <c r="P5" s="8" t="s">
        <v>57</v>
      </c>
      <c r="Q5" s="8" t="s">
        <v>45</v>
      </c>
      <c r="R5" s="8" t="s">
        <v>33</v>
      </c>
      <c r="S5" s="5" t="s">
        <v>301</v>
      </c>
    </row>
    <row r="6" spans="1:19" ht="409.5" x14ac:dyDescent="0.35">
      <c r="A6" s="4">
        <v>4</v>
      </c>
      <c r="B6" s="5" t="s">
        <v>302</v>
      </c>
      <c r="C6" s="5" t="s">
        <v>303</v>
      </c>
      <c r="D6" s="5" t="s">
        <v>304</v>
      </c>
      <c r="E6" s="5" t="s">
        <v>305</v>
      </c>
      <c r="F6" s="5" t="s">
        <v>73</v>
      </c>
      <c r="G6" s="5" t="s">
        <v>40</v>
      </c>
      <c r="H6" s="5" t="s">
        <v>306</v>
      </c>
      <c r="I6" s="7">
        <v>0</v>
      </c>
      <c r="J6" s="7">
        <v>0</v>
      </c>
      <c r="K6" s="7">
        <v>0</v>
      </c>
      <c r="L6" s="6" t="s">
        <v>307</v>
      </c>
      <c r="M6" s="25" t="s">
        <v>308</v>
      </c>
      <c r="N6" s="6" t="s">
        <v>29</v>
      </c>
      <c r="O6" s="8" t="s">
        <v>30</v>
      </c>
      <c r="P6" s="8" t="s">
        <v>31</v>
      </c>
      <c r="Q6" s="8" t="s">
        <v>45</v>
      </c>
      <c r="R6" s="8" t="s">
        <v>78</v>
      </c>
      <c r="S6" s="5" t="s">
        <v>309</v>
      </c>
    </row>
    <row r="7" spans="1:19" ht="294.5" x14ac:dyDescent="0.35">
      <c r="A7" s="4">
        <v>5</v>
      </c>
      <c r="B7" s="5" t="s">
        <v>310</v>
      </c>
      <c r="C7" s="5" t="s">
        <v>311</v>
      </c>
      <c r="D7" s="5" t="s">
        <v>312</v>
      </c>
      <c r="E7" s="5" t="s">
        <v>313</v>
      </c>
      <c r="F7" s="5" t="s">
        <v>314</v>
      </c>
      <c r="G7" s="5" t="s">
        <v>40</v>
      </c>
      <c r="H7" s="5" t="s">
        <v>315</v>
      </c>
      <c r="I7" s="7">
        <v>655140</v>
      </c>
      <c r="J7" s="7">
        <v>0</v>
      </c>
      <c r="K7" s="7">
        <f>+I7+J7</f>
        <v>655140</v>
      </c>
      <c r="L7" s="6" t="s">
        <v>316</v>
      </c>
      <c r="M7" s="6" t="s">
        <v>317</v>
      </c>
      <c r="N7" s="6" t="s">
        <v>318</v>
      </c>
      <c r="O7" s="8" t="s">
        <v>30</v>
      </c>
      <c r="P7" s="8" t="s">
        <v>31</v>
      </c>
      <c r="Q7" s="8" t="s">
        <v>45</v>
      </c>
      <c r="R7" s="8" t="s">
        <v>33</v>
      </c>
      <c r="S7" s="5" t="s">
        <v>309</v>
      </c>
    </row>
    <row r="8" spans="1:19" ht="279.64999999999998" customHeight="1" x14ac:dyDescent="0.35">
      <c r="A8" s="4">
        <v>6</v>
      </c>
      <c r="B8" s="5" t="s">
        <v>319</v>
      </c>
      <c r="C8" s="5" t="s">
        <v>320</v>
      </c>
      <c r="D8" s="5" t="s">
        <v>278</v>
      </c>
      <c r="E8" s="5" t="s">
        <v>313</v>
      </c>
      <c r="F8" s="5" t="s">
        <v>321</v>
      </c>
      <c r="G8" s="5" t="s">
        <v>40</v>
      </c>
      <c r="H8" s="5" t="s">
        <v>322</v>
      </c>
      <c r="I8" s="12">
        <v>822150</v>
      </c>
      <c r="J8" s="12">
        <v>0</v>
      </c>
      <c r="K8" s="12">
        <f>+I8</f>
        <v>822150</v>
      </c>
      <c r="L8" s="6" t="s">
        <v>323</v>
      </c>
      <c r="M8" s="6" t="s">
        <v>324</v>
      </c>
      <c r="N8" s="10" t="s">
        <v>237</v>
      </c>
      <c r="O8" s="8" t="s">
        <v>56</v>
      </c>
      <c r="P8" s="8" t="s">
        <v>57</v>
      </c>
      <c r="Q8" s="8" t="s">
        <v>45</v>
      </c>
      <c r="R8" s="8" t="s">
        <v>78</v>
      </c>
      <c r="S8" s="26" t="s">
        <v>325</v>
      </c>
    </row>
    <row r="9" spans="1:19" ht="322.5" customHeight="1" x14ac:dyDescent="0.35">
      <c r="A9" s="4">
        <v>7</v>
      </c>
      <c r="B9" s="5" t="s">
        <v>326</v>
      </c>
      <c r="C9" s="5" t="s">
        <v>327</v>
      </c>
      <c r="D9" s="5" t="s">
        <v>328</v>
      </c>
      <c r="E9" s="5" t="s">
        <v>329</v>
      </c>
      <c r="F9" s="5" t="s">
        <v>330</v>
      </c>
      <c r="G9" s="5" t="s">
        <v>40</v>
      </c>
      <c r="H9" s="5" t="s">
        <v>331</v>
      </c>
      <c r="I9" s="7">
        <v>226640000</v>
      </c>
      <c r="J9" s="12">
        <v>0</v>
      </c>
      <c r="K9" s="7">
        <f>+I9</f>
        <v>226640000</v>
      </c>
      <c r="L9" s="6" t="s">
        <v>332</v>
      </c>
      <c r="M9" s="25" t="s">
        <v>333</v>
      </c>
      <c r="N9" s="10" t="s">
        <v>29</v>
      </c>
      <c r="O9" s="8" t="s">
        <v>30</v>
      </c>
      <c r="P9" s="8" t="s">
        <v>31</v>
      </c>
      <c r="Q9" s="8" t="s">
        <v>45</v>
      </c>
      <c r="R9" s="8" t="s">
        <v>78</v>
      </c>
      <c r="S9" s="5" t="s">
        <v>334</v>
      </c>
    </row>
    <row r="10" spans="1:19" ht="409.5" x14ac:dyDescent="0.35">
      <c r="A10" s="4">
        <v>8</v>
      </c>
      <c r="B10" s="5" t="s">
        <v>335</v>
      </c>
      <c r="C10" s="5" t="s">
        <v>336</v>
      </c>
      <c r="D10" s="5" t="s">
        <v>278</v>
      </c>
      <c r="E10" s="5" t="s">
        <v>337</v>
      </c>
      <c r="F10" s="5" t="s">
        <v>112</v>
      </c>
      <c r="G10" s="5" t="s">
        <v>40</v>
      </c>
      <c r="H10" s="5" t="s">
        <v>338</v>
      </c>
      <c r="I10" s="7">
        <v>10000000</v>
      </c>
      <c r="J10" s="7">
        <v>0</v>
      </c>
      <c r="K10" s="7">
        <f>+I10</f>
        <v>10000000</v>
      </c>
      <c r="L10" s="6" t="s">
        <v>339</v>
      </c>
      <c r="M10" s="25" t="s">
        <v>340</v>
      </c>
      <c r="N10" s="10" t="s">
        <v>29</v>
      </c>
      <c r="O10" s="8" t="s">
        <v>30</v>
      </c>
      <c r="P10" s="8" t="s">
        <v>31</v>
      </c>
      <c r="Q10" s="8" t="s">
        <v>45</v>
      </c>
      <c r="R10" s="8" t="s">
        <v>33</v>
      </c>
      <c r="S10" s="5" t="s">
        <v>341</v>
      </c>
    </row>
    <row r="11" spans="1:19" ht="341" x14ac:dyDescent="0.35">
      <c r="A11" s="4">
        <v>9</v>
      </c>
      <c r="B11" s="5" t="s">
        <v>342</v>
      </c>
      <c r="C11" s="5" t="s">
        <v>343</v>
      </c>
      <c r="D11" s="5" t="s">
        <v>344</v>
      </c>
      <c r="E11" s="5" t="s">
        <v>345</v>
      </c>
      <c r="F11" s="5" t="s">
        <v>346</v>
      </c>
      <c r="G11" s="5" t="s">
        <v>40</v>
      </c>
      <c r="H11" s="5" t="s">
        <v>347</v>
      </c>
      <c r="I11" s="7">
        <v>998674</v>
      </c>
      <c r="J11" s="7">
        <v>275000</v>
      </c>
      <c r="K11" s="7">
        <f>+I11+J11</f>
        <v>1273674</v>
      </c>
      <c r="L11" s="6" t="s">
        <v>348</v>
      </c>
      <c r="M11" s="6" t="s">
        <v>349</v>
      </c>
      <c r="N11" s="6" t="s">
        <v>29</v>
      </c>
      <c r="O11" s="8" t="s">
        <v>30</v>
      </c>
      <c r="P11" s="8" t="s">
        <v>31</v>
      </c>
      <c r="Q11" s="8" t="s">
        <v>45</v>
      </c>
      <c r="R11" s="8" t="s">
        <v>33</v>
      </c>
      <c r="S11" s="5" t="s">
        <v>350</v>
      </c>
    </row>
    <row r="12" spans="1:19" ht="409.5" x14ac:dyDescent="0.35">
      <c r="A12" s="4">
        <v>10</v>
      </c>
      <c r="B12" s="5" t="s">
        <v>351</v>
      </c>
      <c r="C12" s="5" t="s">
        <v>352</v>
      </c>
      <c r="D12" s="5" t="s">
        <v>278</v>
      </c>
      <c r="E12" s="5" t="s">
        <v>353</v>
      </c>
      <c r="F12" s="5" t="s">
        <v>354</v>
      </c>
      <c r="G12" s="5" t="s">
        <v>40</v>
      </c>
      <c r="H12" s="5" t="s">
        <v>355</v>
      </c>
      <c r="I12" s="7">
        <v>1161988</v>
      </c>
      <c r="J12" s="7">
        <v>475300</v>
      </c>
      <c r="K12" s="7">
        <v>1637288</v>
      </c>
      <c r="L12" s="6" t="s">
        <v>356</v>
      </c>
      <c r="M12" s="6" t="s">
        <v>357</v>
      </c>
      <c r="N12" s="6" t="s">
        <v>29</v>
      </c>
      <c r="O12" s="8" t="s">
        <v>67</v>
      </c>
      <c r="P12" s="8" t="s">
        <v>68</v>
      </c>
      <c r="Q12" s="8" t="s">
        <v>45</v>
      </c>
      <c r="R12" s="8" t="s">
        <v>33</v>
      </c>
      <c r="S12" s="29" t="s">
        <v>358</v>
      </c>
    </row>
    <row r="13" spans="1:19" ht="409.5" x14ac:dyDescent="0.35">
      <c r="A13" s="4">
        <v>11</v>
      </c>
      <c r="B13" s="5" t="s">
        <v>359</v>
      </c>
      <c r="C13" s="5" t="s">
        <v>360</v>
      </c>
      <c r="D13" s="5" t="s">
        <v>361</v>
      </c>
      <c r="E13" s="5" t="s">
        <v>361</v>
      </c>
      <c r="F13" s="5" t="s">
        <v>101</v>
      </c>
      <c r="G13" s="5" t="s">
        <v>40</v>
      </c>
      <c r="H13" s="5" t="s">
        <v>362</v>
      </c>
      <c r="I13" s="7">
        <v>0</v>
      </c>
      <c r="J13" s="7">
        <v>0</v>
      </c>
      <c r="K13" s="7">
        <v>0</v>
      </c>
      <c r="L13" s="6" t="s">
        <v>363</v>
      </c>
      <c r="M13" s="25" t="s">
        <v>364</v>
      </c>
      <c r="N13" s="6" t="s">
        <v>29</v>
      </c>
      <c r="O13" s="8" t="s">
        <v>56</v>
      </c>
      <c r="P13" s="8" t="s">
        <v>57</v>
      </c>
      <c r="Q13" s="8" t="s">
        <v>221</v>
      </c>
      <c r="R13" s="8" t="s">
        <v>78</v>
      </c>
      <c r="S13" s="5" t="s">
        <v>365</v>
      </c>
    </row>
    <row r="14" spans="1:19" ht="310" x14ac:dyDescent="0.35">
      <c r="A14" s="4">
        <v>12</v>
      </c>
      <c r="B14" s="5" t="s">
        <v>366</v>
      </c>
      <c r="C14" s="5" t="s">
        <v>367</v>
      </c>
      <c r="D14" s="5" t="s">
        <v>368</v>
      </c>
      <c r="E14" s="5" t="s">
        <v>369</v>
      </c>
      <c r="F14" s="5" t="s">
        <v>170</v>
      </c>
      <c r="G14" s="5" t="s">
        <v>184</v>
      </c>
      <c r="H14" s="5" t="s">
        <v>370</v>
      </c>
      <c r="I14" s="7" t="s">
        <v>371</v>
      </c>
      <c r="J14" s="7" t="s">
        <v>372</v>
      </c>
      <c r="K14" s="7" t="s">
        <v>373</v>
      </c>
      <c r="L14" s="6" t="s">
        <v>374</v>
      </c>
      <c r="M14" s="6" t="s">
        <v>375</v>
      </c>
      <c r="N14" s="6" t="s">
        <v>237</v>
      </c>
      <c r="O14" s="8" t="s">
        <v>30</v>
      </c>
      <c r="P14" s="8" t="s">
        <v>31</v>
      </c>
      <c r="Q14" s="8" t="s">
        <v>45</v>
      </c>
      <c r="R14" s="8"/>
      <c r="S14" s="5" t="s">
        <v>376</v>
      </c>
    </row>
    <row r="15" spans="1:19" ht="356.5" x14ac:dyDescent="0.35">
      <c r="A15" s="4">
        <v>13</v>
      </c>
      <c r="B15" s="5" t="s">
        <v>377</v>
      </c>
      <c r="C15" s="5" t="s">
        <v>378</v>
      </c>
      <c r="D15" s="5" t="s">
        <v>379</v>
      </c>
      <c r="E15" s="5" t="s">
        <v>380</v>
      </c>
      <c r="F15" s="5" t="s">
        <v>211</v>
      </c>
      <c r="G15" s="5" t="s">
        <v>184</v>
      </c>
      <c r="H15" s="5" t="s">
        <v>381</v>
      </c>
      <c r="I15" s="7">
        <v>116065.5</v>
      </c>
      <c r="J15" s="7">
        <v>900829.2</v>
      </c>
      <c r="K15" s="7">
        <f>+I15+J15</f>
        <v>1016894.7</v>
      </c>
      <c r="L15" s="6" t="s">
        <v>382</v>
      </c>
      <c r="M15" s="25" t="s">
        <v>383</v>
      </c>
      <c r="N15" s="6" t="s">
        <v>384</v>
      </c>
      <c r="O15" s="8" t="s">
        <v>67</v>
      </c>
      <c r="P15" s="8" t="s">
        <v>68</v>
      </c>
      <c r="Q15" s="8" t="s">
        <v>45</v>
      </c>
      <c r="R15" s="8" t="s">
        <v>33</v>
      </c>
      <c r="S15" s="5" t="s">
        <v>385</v>
      </c>
    </row>
    <row r="16" spans="1:19" ht="15.5" x14ac:dyDescent="0.35"/>
    <row r="17" ht="15.5" x14ac:dyDescent="0.35"/>
    <row r="18" ht="15.5" x14ac:dyDescent="0.35"/>
  </sheetData>
  <sheetProtection selectLockedCells="1" selectUnlockedCells="1"/>
  <mergeCells count="1">
    <mergeCell ref="A1:S1"/>
  </mergeCells>
  <dataValidations count="4">
    <dataValidation type="list" allowBlank="1" showInputMessage="1" showErrorMessage="1" sqref="R15 R3:R13" xr:uid="{1AC6C2EA-B610-4F61-8048-632366C838BC}">
      <formula1>"Financiera no reembolsable, Técnica, Ambas, Otro"</formula1>
    </dataValidation>
    <dataValidation type="list" allowBlank="1" showInputMessage="1" showErrorMessage="1" sqref="O3:O15" xr:uid="{2E323BDD-B16A-4098-934C-3E5C5D89E403}">
      <formula1>"1. Modernización de las instituciones del Sector Agro, 2. Fomento de la competitividad, 3. Productividad y sostenibilidad, 4. Valor agregado y comercialización"</formula1>
    </dataValidation>
    <dataValidation type="list" allowBlank="1" showInputMessage="1" showErrorMessage="1" sqref="P3:P15" xr:uid="{FE362E3E-F2B9-487D-8DE1-1E3B847AB212}">
      <mc:AlternateContent xmlns:x12ac="http://schemas.microsoft.com/office/spreadsheetml/2011/1/ac" xmlns:mc="http://schemas.openxmlformats.org/markup-compatibility/2006">
        <mc:Choice Requires="x12ac">
          <x12ac:list>1 y 2, 2 y 6," 1, 2, 6, 8 y 12"," 1, 2, 5 y 8"</x12ac:list>
        </mc:Choice>
        <mc:Fallback>
          <formula1>"1 y 2, 2 y 6, 1, 2, 6, 8 y 12, 1, 2, 5 y 8"</formula1>
        </mc:Fallback>
      </mc:AlternateContent>
    </dataValidation>
    <dataValidation type="list" allowBlank="1" showInputMessage="1" showErrorMessage="1" sqref="Q3:Q15" xr:uid="{8C479B1A-4AA1-4086-AB6C-341C78858C9E}">
      <formula1>"Bilateral, Multilateral, Triangular"</formula1>
    </dataValidation>
  </dataValidations>
  <pageMargins left="0.70000000000000007" right="0.70000000000000007" top="0.75" bottom="0.75" header="0.51181102362204722" footer="0.51181102362204722"/>
  <pageSetup firstPageNumber="0" orientation="portrait" horizontalDpi="300" verticalDpi="300"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C4C51D-E448-4A7F-99B5-D2C57DB58A47}">
  <dimension ref="A1:S18"/>
  <sheetViews>
    <sheetView tabSelected="1" zoomScale="70" zoomScaleNormal="70" workbookViewId="0">
      <selection activeCell="T1" sqref="T1:T1048576"/>
    </sheetView>
  </sheetViews>
  <sheetFormatPr baseColWidth="10" defaultColWidth="8.7265625" defaultRowHeight="15" customHeight="1" x14ac:dyDescent="0.35"/>
  <cols>
    <col min="1" max="1" width="9.54296875" style="1" bestFit="1" customWidth="1"/>
    <col min="2" max="2" width="26.7265625" style="1" customWidth="1"/>
    <col min="3" max="3" width="37.1796875" style="1" bestFit="1" customWidth="1"/>
    <col min="4" max="4" width="33.81640625" style="1" bestFit="1" customWidth="1"/>
    <col min="5" max="5" width="25.7265625" style="1" bestFit="1" customWidth="1"/>
    <col min="6" max="6" width="21.453125" style="1" bestFit="1" customWidth="1"/>
    <col min="7" max="7" width="23.7265625" style="1" bestFit="1" customWidth="1"/>
    <col min="8" max="8" width="25.7265625" style="1" bestFit="1" customWidth="1"/>
    <col min="9" max="9" width="23.1796875" style="1" bestFit="1" customWidth="1"/>
    <col min="10" max="10" width="24.54296875" style="1" bestFit="1" customWidth="1"/>
    <col min="11" max="11" width="14.453125" style="1" bestFit="1" customWidth="1"/>
    <col min="12" max="12" width="65.81640625" style="1" customWidth="1"/>
    <col min="13" max="13" width="72.7265625" style="1" customWidth="1"/>
    <col min="14" max="14" width="47.81640625" style="1" customWidth="1"/>
    <col min="15" max="15" width="17.1796875" style="1" customWidth="1"/>
    <col min="16" max="16" width="16" style="1" customWidth="1"/>
    <col min="17" max="17" width="21.453125" style="1" bestFit="1" customWidth="1"/>
    <col min="18" max="19" width="27.453125" style="1" bestFit="1" customWidth="1"/>
    <col min="20" max="16384" width="8.7265625" style="1"/>
  </cols>
  <sheetData>
    <row r="1" spans="1:19" s="3" customFormat="1" ht="60" customHeight="1" x14ac:dyDescent="0.45">
      <c r="A1" s="59" t="s">
        <v>386</v>
      </c>
      <c r="B1" s="60"/>
      <c r="C1" s="60"/>
      <c r="D1" s="60"/>
      <c r="E1" s="60"/>
      <c r="F1" s="60"/>
      <c r="G1" s="60"/>
      <c r="H1" s="60"/>
      <c r="I1" s="60"/>
      <c r="J1" s="60"/>
      <c r="K1" s="60"/>
      <c r="L1" s="60"/>
      <c r="M1" s="60"/>
      <c r="N1" s="60"/>
      <c r="O1" s="60"/>
      <c r="P1" s="60"/>
      <c r="Q1" s="60"/>
      <c r="R1" s="60"/>
      <c r="S1" s="60"/>
    </row>
    <row r="2" spans="1:19" s="15" customFormat="1" ht="60.65" customHeight="1" x14ac:dyDescent="0.45">
      <c r="A2" s="13" t="s">
        <v>1</v>
      </c>
      <c r="B2" s="13" t="s">
        <v>2</v>
      </c>
      <c r="C2" s="13" t="s">
        <v>3</v>
      </c>
      <c r="D2" s="13" t="s">
        <v>4</v>
      </c>
      <c r="E2" s="13" t="s">
        <v>5</v>
      </c>
      <c r="F2" s="13" t="s">
        <v>6</v>
      </c>
      <c r="G2" s="11" t="s">
        <v>7</v>
      </c>
      <c r="H2" s="9" t="s">
        <v>8</v>
      </c>
      <c r="I2" s="13" t="s">
        <v>387</v>
      </c>
      <c r="J2" s="13" t="s">
        <v>388</v>
      </c>
      <c r="K2" s="13" t="s">
        <v>11</v>
      </c>
      <c r="L2" s="16" t="s">
        <v>12</v>
      </c>
      <c r="M2" s="16" t="s">
        <v>13</v>
      </c>
      <c r="N2" s="9" t="s">
        <v>14</v>
      </c>
      <c r="O2" s="9" t="s">
        <v>15</v>
      </c>
      <c r="P2" s="9" t="s">
        <v>16</v>
      </c>
      <c r="Q2" s="9" t="s">
        <v>17</v>
      </c>
      <c r="R2" s="9" t="s">
        <v>18</v>
      </c>
      <c r="S2" s="9" t="s">
        <v>19</v>
      </c>
    </row>
    <row r="3" spans="1:19" ht="232.5" x14ac:dyDescent="0.35">
      <c r="A3" s="4">
        <v>1</v>
      </c>
      <c r="B3" s="5" t="s">
        <v>389</v>
      </c>
      <c r="C3" s="5" t="s">
        <v>390</v>
      </c>
      <c r="D3" s="5" t="s">
        <v>391</v>
      </c>
      <c r="E3" s="5" t="s">
        <v>392</v>
      </c>
      <c r="F3" s="5" t="s">
        <v>73</v>
      </c>
      <c r="G3" s="5" t="s">
        <v>40</v>
      </c>
      <c r="H3" s="5" t="s">
        <v>393</v>
      </c>
      <c r="I3" s="7">
        <v>90000</v>
      </c>
      <c r="J3" s="7">
        <v>151000</v>
      </c>
      <c r="K3" s="7">
        <f t="shared" ref="K3:K7" si="0">+I3+J3</f>
        <v>241000</v>
      </c>
      <c r="L3" s="6" t="s">
        <v>394</v>
      </c>
      <c r="M3" s="25" t="s">
        <v>395</v>
      </c>
      <c r="N3" s="6" t="s">
        <v>396</v>
      </c>
      <c r="O3" s="8" t="s">
        <v>30</v>
      </c>
      <c r="P3" s="8" t="s">
        <v>31</v>
      </c>
      <c r="Q3" s="8" t="s">
        <v>45</v>
      </c>
      <c r="R3" s="8" t="s">
        <v>87</v>
      </c>
      <c r="S3" s="5" t="s">
        <v>397</v>
      </c>
    </row>
    <row r="4" spans="1:19" ht="217" x14ac:dyDescent="0.35">
      <c r="A4" s="4">
        <v>2</v>
      </c>
      <c r="B4" s="5" t="s">
        <v>398</v>
      </c>
      <c r="C4" s="5" t="s">
        <v>399</v>
      </c>
      <c r="D4" s="5" t="s">
        <v>391</v>
      </c>
      <c r="E4" s="5" t="s">
        <v>392</v>
      </c>
      <c r="F4" s="5" t="s">
        <v>400</v>
      </c>
      <c r="G4" s="5" t="s">
        <v>40</v>
      </c>
      <c r="H4" s="5" t="s">
        <v>401</v>
      </c>
      <c r="I4" s="7">
        <v>90000</v>
      </c>
      <c r="J4" s="7">
        <v>159880</v>
      </c>
      <c r="K4" s="7">
        <f t="shared" si="0"/>
        <v>249880</v>
      </c>
      <c r="L4" s="6" t="s">
        <v>402</v>
      </c>
      <c r="M4" s="25" t="s">
        <v>403</v>
      </c>
      <c r="N4" s="6" t="s">
        <v>77</v>
      </c>
      <c r="O4" s="8" t="s">
        <v>30</v>
      </c>
      <c r="P4" s="8" t="s">
        <v>31</v>
      </c>
      <c r="Q4" s="8" t="s">
        <v>45</v>
      </c>
      <c r="R4" s="8" t="s">
        <v>87</v>
      </c>
      <c r="S4" s="5" t="s">
        <v>404</v>
      </c>
    </row>
    <row r="5" spans="1:19" ht="409.5" x14ac:dyDescent="0.35">
      <c r="A5" s="4">
        <v>3</v>
      </c>
      <c r="B5" s="5" t="s">
        <v>405</v>
      </c>
      <c r="C5" s="5" t="s">
        <v>406</v>
      </c>
      <c r="D5" s="5" t="s">
        <v>407</v>
      </c>
      <c r="E5" s="5" t="s">
        <v>408</v>
      </c>
      <c r="F5" s="5" t="s">
        <v>409</v>
      </c>
      <c r="G5" s="5" t="s">
        <v>40</v>
      </c>
      <c r="H5" s="5" t="s">
        <v>410</v>
      </c>
      <c r="I5" s="7">
        <v>48000</v>
      </c>
      <c r="J5" s="7">
        <v>150000</v>
      </c>
      <c r="K5" s="7">
        <f t="shared" si="0"/>
        <v>198000</v>
      </c>
      <c r="L5" s="6" t="s">
        <v>411</v>
      </c>
      <c r="M5" s="25" t="s">
        <v>412</v>
      </c>
      <c r="N5" s="6" t="s">
        <v>413</v>
      </c>
      <c r="O5" s="8" t="s">
        <v>30</v>
      </c>
      <c r="P5" s="8" t="s">
        <v>31</v>
      </c>
      <c r="Q5" s="8" t="s">
        <v>45</v>
      </c>
      <c r="R5" s="8" t="s">
        <v>87</v>
      </c>
      <c r="S5" s="5" t="s">
        <v>414</v>
      </c>
    </row>
    <row r="6" spans="1:19" ht="409.5" x14ac:dyDescent="0.35">
      <c r="A6" s="4">
        <v>4</v>
      </c>
      <c r="B6" s="5" t="s">
        <v>415</v>
      </c>
      <c r="C6" s="5" t="s">
        <v>416</v>
      </c>
      <c r="D6" s="5" t="s">
        <v>407</v>
      </c>
      <c r="E6" s="5" t="s">
        <v>417</v>
      </c>
      <c r="F6" s="5" t="s">
        <v>409</v>
      </c>
      <c r="G6" s="5" t="s">
        <v>40</v>
      </c>
      <c r="H6" s="5" t="s">
        <v>418</v>
      </c>
      <c r="I6" s="7">
        <v>79476</v>
      </c>
      <c r="J6" s="7">
        <v>140000</v>
      </c>
      <c r="K6" s="7">
        <f t="shared" si="0"/>
        <v>219476</v>
      </c>
      <c r="L6" s="6" t="s">
        <v>419</v>
      </c>
      <c r="M6" s="25" t="s">
        <v>420</v>
      </c>
      <c r="N6" s="6" t="s">
        <v>421</v>
      </c>
      <c r="O6" s="8" t="s">
        <v>56</v>
      </c>
      <c r="P6" s="8" t="s">
        <v>57</v>
      </c>
      <c r="Q6" s="8" t="s">
        <v>45</v>
      </c>
      <c r="R6" s="8" t="s">
        <v>33</v>
      </c>
      <c r="S6" s="5" t="s">
        <v>422</v>
      </c>
    </row>
    <row r="7" spans="1:19" ht="310" x14ac:dyDescent="0.35">
      <c r="A7" s="4">
        <v>5</v>
      </c>
      <c r="B7" s="5" t="s">
        <v>423</v>
      </c>
      <c r="C7" s="5" t="s">
        <v>424</v>
      </c>
      <c r="D7" s="5" t="s">
        <v>407</v>
      </c>
      <c r="E7" s="5" t="s">
        <v>425</v>
      </c>
      <c r="F7" s="5" t="s">
        <v>409</v>
      </c>
      <c r="G7" s="5" t="s">
        <v>40</v>
      </c>
      <c r="H7" s="5" t="s">
        <v>426</v>
      </c>
      <c r="I7" s="7">
        <v>44780</v>
      </c>
      <c r="J7" s="7">
        <v>70500</v>
      </c>
      <c r="K7" s="7">
        <f t="shared" si="0"/>
        <v>115280</v>
      </c>
      <c r="L7" s="6" t="s">
        <v>427</v>
      </c>
      <c r="M7" s="6" t="s">
        <v>428</v>
      </c>
      <c r="N7" s="6" t="s">
        <v>421</v>
      </c>
      <c r="O7" s="8" t="s">
        <v>56</v>
      </c>
      <c r="P7" s="8" t="s">
        <v>57</v>
      </c>
      <c r="Q7" s="8" t="s">
        <v>45</v>
      </c>
      <c r="R7" s="8" t="s">
        <v>33</v>
      </c>
      <c r="S7" s="5" t="s">
        <v>429</v>
      </c>
    </row>
    <row r="8" spans="1:19" ht="409.5" x14ac:dyDescent="0.35">
      <c r="A8" s="4">
        <v>6</v>
      </c>
      <c r="B8" s="5" t="s">
        <v>430</v>
      </c>
      <c r="C8" s="5" t="s">
        <v>431</v>
      </c>
      <c r="D8" s="5" t="s">
        <v>407</v>
      </c>
      <c r="E8" s="5" t="s">
        <v>408</v>
      </c>
      <c r="F8" s="5" t="s">
        <v>432</v>
      </c>
      <c r="G8" s="5" t="s">
        <v>40</v>
      </c>
      <c r="H8" s="5" t="s">
        <v>433</v>
      </c>
      <c r="I8" s="7">
        <v>52115</v>
      </c>
      <c r="J8" s="7">
        <v>105000</v>
      </c>
      <c r="K8" s="7">
        <f>I8+J8</f>
        <v>157115</v>
      </c>
      <c r="L8" s="6" t="s">
        <v>434</v>
      </c>
      <c r="M8" s="25" t="s">
        <v>435</v>
      </c>
      <c r="N8" s="6" t="s">
        <v>116</v>
      </c>
      <c r="O8" s="8" t="s">
        <v>56</v>
      </c>
      <c r="P8" s="8" t="s">
        <v>57</v>
      </c>
      <c r="Q8" s="8" t="s">
        <v>45</v>
      </c>
      <c r="R8" s="8" t="s">
        <v>87</v>
      </c>
      <c r="S8" s="5" t="s">
        <v>436</v>
      </c>
    </row>
    <row r="9" spans="1:19" ht="409.5" x14ac:dyDescent="0.35">
      <c r="A9" s="4">
        <v>7</v>
      </c>
      <c r="B9" s="5" t="s">
        <v>437</v>
      </c>
      <c r="C9" s="5" t="s">
        <v>438</v>
      </c>
      <c r="D9" s="5" t="s">
        <v>407</v>
      </c>
      <c r="E9" s="5" t="s">
        <v>392</v>
      </c>
      <c r="F9" s="5" t="s">
        <v>439</v>
      </c>
      <c r="G9" s="5" t="s">
        <v>40</v>
      </c>
      <c r="H9" s="5" t="s">
        <v>440</v>
      </c>
      <c r="I9" s="7">
        <v>69668</v>
      </c>
      <c r="J9" s="7">
        <v>10650.78</v>
      </c>
      <c r="K9" s="7">
        <f>+I9+J9</f>
        <v>80318.78</v>
      </c>
      <c r="L9" s="6" t="s">
        <v>441</v>
      </c>
      <c r="M9" s="25" t="s">
        <v>442</v>
      </c>
      <c r="N9" s="6" t="s">
        <v>421</v>
      </c>
      <c r="O9" s="8" t="s">
        <v>30</v>
      </c>
      <c r="P9" s="8" t="s">
        <v>31</v>
      </c>
      <c r="Q9" s="8" t="s">
        <v>45</v>
      </c>
      <c r="R9" s="8" t="s">
        <v>33</v>
      </c>
      <c r="S9" s="23" t="s">
        <v>443</v>
      </c>
    </row>
    <row r="10" spans="1:19" ht="275.25" customHeight="1" x14ac:dyDescent="0.35">
      <c r="A10" s="4">
        <v>8</v>
      </c>
      <c r="B10" s="5" t="s">
        <v>444</v>
      </c>
      <c r="C10" s="5" t="s">
        <v>445</v>
      </c>
      <c r="D10" s="5" t="s">
        <v>446</v>
      </c>
      <c r="E10" s="5" t="s">
        <v>408</v>
      </c>
      <c r="F10" s="5" t="s">
        <v>162</v>
      </c>
      <c r="G10" s="5" t="s">
        <v>40</v>
      </c>
      <c r="H10" s="5" t="s">
        <v>447</v>
      </c>
      <c r="I10" s="7">
        <v>200000</v>
      </c>
      <c r="J10" s="7">
        <v>563000</v>
      </c>
      <c r="K10" s="7">
        <f t="shared" ref="K10:K15" si="1">SUM(I10:J10)</f>
        <v>763000</v>
      </c>
      <c r="L10" s="6" t="s">
        <v>448</v>
      </c>
      <c r="M10" s="25" t="s">
        <v>449</v>
      </c>
      <c r="N10" s="6" t="s">
        <v>300</v>
      </c>
      <c r="O10" s="8" t="s">
        <v>30</v>
      </c>
      <c r="P10" s="8" t="s">
        <v>31</v>
      </c>
      <c r="Q10" s="8" t="s">
        <v>45</v>
      </c>
      <c r="R10" s="8" t="s">
        <v>87</v>
      </c>
      <c r="S10" s="23" t="s">
        <v>450</v>
      </c>
    </row>
    <row r="11" spans="1:19" ht="341" x14ac:dyDescent="0.35">
      <c r="A11" s="4">
        <v>9</v>
      </c>
      <c r="B11" s="5" t="s">
        <v>451</v>
      </c>
      <c r="C11" s="5" t="s">
        <v>452</v>
      </c>
      <c r="D11" s="5" t="s">
        <v>407</v>
      </c>
      <c r="E11" s="5" t="s">
        <v>408</v>
      </c>
      <c r="F11" s="5" t="s">
        <v>162</v>
      </c>
      <c r="G11" s="5" t="s">
        <v>40</v>
      </c>
      <c r="H11" s="5" t="s">
        <v>453</v>
      </c>
      <c r="I11" s="7">
        <v>200000</v>
      </c>
      <c r="J11" s="7">
        <v>208650</v>
      </c>
      <c r="K11" s="7">
        <f t="shared" si="1"/>
        <v>408650</v>
      </c>
      <c r="L11" s="6" t="s">
        <v>454</v>
      </c>
      <c r="M11" s="25" t="s">
        <v>455</v>
      </c>
      <c r="N11" s="6" t="s">
        <v>44</v>
      </c>
      <c r="O11" s="8" t="s">
        <v>30</v>
      </c>
      <c r="P11" s="8" t="s">
        <v>31</v>
      </c>
      <c r="Q11" s="8" t="s">
        <v>45</v>
      </c>
      <c r="R11" s="8" t="s">
        <v>87</v>
      </c>
      <c r="S11" s="23" t="s">
        <v>456</v>
      </c>
    </row>
    <row r="12" spans="1:19" ht="310" x14ac:dyDescent="0.35">
      <c r="A12" s="4">
        <v>10</v>
      </c>
      <c r="B12" s="5" t="s">
        <v>457</v>
      </c>
      <c r="C12" s="5" t="s">
        <v>458</v>
      </c>
      <c r="D12" s="5" t="s">
        <v>407</v>
      </c>
      <c r="E12" s="5" t="s">
        <v>417</v>
      </c>
      <c r="F12" s="5" t="s">
        <v>162</v>
      </c>
      <c r="G12" s="5" t="s">
        <v>40</v>
      </c>
      <c r="H12" s="5" t="s">
        <v>459</v>
      </c>
      <c r="I12" s="7">
        <v>200000</v>
      </c>
      <c r="J12" s="7">
        <v>573500</v>
      </c>
      <c r="K12" s="7">
        <f t="shared" si="1"/>
        <v>773500</v>
      </c>
      <c r="L12" s="6" t="s">
        <v>460</v>
      </c>
      <c r="M12" s="25" t="s">
        <v>461</v>
      </c>
      <c r="N12" s="6" t="s">
        <v>462</v>
      </c>
      <c r="O12" s="8" t="s">
        <v>30</v>
      </c>
      <c r="P12" s="8" t="s">
        <v>31</v>
      </c>
      <c r="Q12" s="8" t="s">
        <v>45</v>
      </c>
      <c r="R12" s="8" t="s">
        <v>87</v>
      </c>
      <c r="S12" s="23" t="s">
        <v>463</v>
      </c>
    </row>
    <row r="13" spans="1:19" ht="232.5" x14ac:dyDescent="0.35">
      <c r="A13" s="4">
        <v>11</v>
      </c>
      <c r="B13" s="5" t="s">
        <v>464</v>
      </c>
      <c r="C13" s="5" t="s">
        <v>465</v>
      </c>
      <c r="D13" s="5" t="s">
        <v>407</v>
      </c>
      <c r="E13" s="5" t="s">
        <v>466</v>
      </c>
      <c r="F13" s="5" t="s">
        <v>162</v>
      </c>
      <c r="G13" s="5" t="s">
        <v>40</v>
      </c>
      <c r="H13" s="5" t="s">
        <v>467</v>
      </c>
      <c r="I13" s="7">
        <v>300000</v>
      </c>
      <c r="J13" s="7">
        <v>602790</v>
      </c>
      <c r="K13" s="7">
        <f t="shared" si="1"/>
        <v>902790</v>
      </c>
      <c r="L13" s="7"/>
      <c r="M13" s="25" t="s">
        <v>468</v>
      </c>
      <c r="N13" s="6" t="s">
        <v>469</v>
      </c>
      <c r="O13" s="8" t="s">
        <v>30</v>
      </c>
      <c r="P13" s="8" t="s">
        <v>31</v>
      </c>
      <c r="Q13" s="8" t="s">
        <v>45</v>
      </c>
      <c r="R13" s="8" t="s">
        <v>87</v>
      </c>
      <c r="S13" s="23" t="s">
        <v>470</v>
      </c>
    </row>
    <row r="14" spans="1:19" ht="409.5" x14ac:dyDescent="0.35">
      <c r="A14" s="4">
        <v>12</v>
      </c>
      <c r="B14" s="5" t="s">
        <v>471</v>
      </c>
      <c r="C14" s="5" t="s">
        <v>472</v>
      </c>
      <c r="D14" s="5" t="s">
        <v>407</v>
      </c>
      <c r="E14" s="5" t="s">
        <v>473</v>
      </c>
      <c r="F14" s="5" t="s">
        <v>474</v>
      </c>
      <c r="G14" s="5" t="s">
        <v>40</v>
      </c>
      <c r="H14" s="5" t="s">
        <v>475</v>
      </c>
      <c r="I14" s="7">
        <v>2000000</v>
      </c>
      <c r="J14" s="7">
        <v>219656.45</v>
      </c>
      <c r="K14" s="7">
        <f t="shared" si="1"/>
        <v>2219656.4500000002</v>
      </c>
      <c r="L14" s="6" t="s">
        <v>476</v>
      </c>
      <c r="M14" s="25" t="s">
        <v>477</v>
      </c>
      <c r="N14" s="6" t="s">
        <v>478</v>
      </c>
      <c r="O14" s="8" t="s">
        <v>30</v>
      </c>
      <c r="P14" s="8" t="s">
        <v>31</v>
      </c>
      <c r="Q14" s="8" t="s">
        <v>32</v>
      </c>
      <c r="R14" s="8" t="s">
        <v>33</v>
      </c>
      <c r="S14" s="23" t="s">
        <v>479</v>
      </c>
    </row>
    <row r="15" spans="1:19" ht="279" x14ac:dyDescent="0.35">
      <c r="A15" s="4">
        <v>13</v>
      </c>
      <c r="B15" s="5" t="s">
        <v>480</v>
      </c>
      <c r="C15" s="5" t="s">
        <v>481</v>
      </c>
      <c r="D15" s="5" t="s">
        <v>407</v>
      </c>
      <c r="E15" s="5" t="s">
        <v>482</v>
      </c>
      <c r="F15" s="5" t="s">
        <v>162</v>
      </c>
      <c r="G15" s="5" t="s">
        <v>40</v>
      </c>
      <c r="H15" s="5" t="s">
        <v>41</v>
      </c>
      <c r="I15" s="7">
        <v>330000</v>
      </c>
      <c r="J15" s="7">
        <v>301360</v>
      </c>
      <c r="K15" s="7">
        <f t="shared" si="1"/>
        <v>631360</v>
      </c>
      <c r="L15" s="6" t="s">
        <v>483</v>
      </c>
      <c r="M15" s="7"/>
      <c r="N15" s="6" t="s">
        <v>484</v>
      </c>
      <c r="O15" s="8" t="s">
        <v>105</v>
      </c>
      <c r="P15" s="8" t="s">
        <v>106</v>
      </c>
      <c r="Q15" s="8" t="s">
        <v>45</v>
      </c>
      <c r="R15" s="8" t="s">
        <v>33</v>
      </c>
      <c r="S15" s="23" t="s">
        <v>485</v>
      </c>
    </row>
    <row r="16" spans="1:19" ht="339" customHeight="1" x14ac:dyDescent="0.35">
      <c r="A16" s="4">
        <v>14</v>
      </c>
      <c r="B16" s="5" t="s">
        <v>486</v>
      </c>
      <c r="C16" s="5" t="s">
        <v>487</v>
      </c>
      <c r="D16" s="5" t="s">
        <v>407</v>
      </c>
      <c r="E16" s="5" t="s">
        <v>488</v>
      </c>
      <c r="F16" s="5" t="s">
        <v>101</v>
      </c>
      <c r="G16" s="5" t="s">
        <v>40</v>
      </c>
      <c r="H16" s="5" t="s">
        <v>489</v>
      </c>
      <c r="I16" s="7" t="s">
        <v>490</v>
      </c>
      <c r="J16" s="7" t="s">
        <v>491</v>
      </c>
      <c r="K16" s="7" t="s">
        <v>492</v>
      </c>
      <c r="L16" s="20" t="s">
        <v>493</v>
      </c>
      <c r="M16" s="27" t="s">
        <v>494</v>
      </c>
      <c r="N16" s="6" t="s">
        <v>495</v>
      </c>
      <c r="O16" s="8" t="s">
        <v>30</v>
      </c>
      <c r="P16" s="8" t="s">
        <v>31</v>
      </c>
      <c r="Q16" s="8" t="s">
        <v>221</v>
      </c>
      <c r="R16" s="8" t="s">
        <v>78</v>
      </c>
      <c r="S16" s="24" t="s">
        <v>496</v>
      </c>
    </row>
    <row r="17" spans="1:19" ht="155" x14ac:dyDescent="0.35">
      <c r="A17" s="4">
        <v>15</v>
      </c>
      <c r="B17" s="5" t="s">
        <v>497</v>
      </c>
      <c r="C17" s="5" t="s">
        <v>498</v>
      </c>
      <c r="D17" s="5" t="s">
        <v>407</v>
      </c>
      <c r="E17" s="5" t="s">
        <v>392</v>
      </c>
      <c r="F17" s="5" t="s">
        <v>211</v>
      </c>
      <c r="G17" s="5" t="s">
        <v>40</v>
      </c>
      <c r="H17" s="5" t="s">
        <v>499</v>
      </c>
      <c r="I17" s="7">
        <v>17000</v>
      </c>
      <c r="J17" s="7">
        <v>13245</v>
      </c>
      <c r="K17" s="7">
        <f>SUM(I17:J17)</f>
        <v>30245</v>
      </c>
      <c r="L17" s="6" t="s">
        <v>500</v>
      </c>
      <c r="M17" s="25" t="s">
        <v>501</v>
      </c>
      <c r="N17" s="6" t="s">
        <v>116</v>
      </c>
      <c r="O17" s="8" t="s">
        <v>105</v>
      </c>
      <c r="P17" s="8" t="s">
        <v>106</v>
      </c>
      <c r="Q17" s="8" t="s">
        <v>45</v>
      </c>
      <c r="R17" s="8" t="s">
        <v>78</v>
      </c>
      <c r="S17" s="5" t="s">
        <v>502</v>
      </c>
    </row>
    <row r="18" spans="1:19" ht="199.5" customHeight="1" x14ac:dyDescent="0.35">
      <c r="A18" s="4">
        <v>16</v>
      </c>
      <c r="B18" s="21" t="s">
        <v>503</v>
      </c>
      <c r="C18" s="21" t="s">
        <v>504</v>
      </c>
      <c r="D18" s="21" t="s">
        <v>505</v>
      </c>
      <c r="E18" s="21" t="s">
        <v>506</v>
      </c>
      <c r="F18" s="21" t="s">
        <v>170</v>
      </c>
      <c r="G18" s="21" t="s">
        <v>184</v>
      </c>
      <c r="H18" s="21" t="s">
        <v>507</v>
      </c>
      <c r="I18" s="22" t="s">
        <v>508</v>
      </c>
      <c r="J18" s="22" t="s">
        <v>508</v>
      </c>
      <c r="K18" s="22" t="s">
        <v>508</v>
      </c>
      <c r="L18" s="21" t="s">
        <v>508</v>
      </c>
      <c r="M18" s="28" t="s">
        <v>509</v>
      </c>
      <c r="N18" s="6" t="s">
        <v>495</v>
      </c>
      <c r="O18" s="8" t="s">
        <v>30</v>
      </c>
      <c r="P18" s="8" t="s">
        <v>31</v>
      </c>
      <c r="Q18" s="8" t="s">
        <v>221</v>
      </c>
      <c r="R18" s="8" t="s">
        <v>78</v>
      </c>
      <c r="S18" s="21" t="s">
        <v>496</v>
      </c>
    </row>
  </sheetData>
  <sheetProtection selectLockedCells="1" selectUnlockedCells="1"/>
  <mergeCells count="1">
    <mergeCell ref="A1:S1"/>
  </mergeCells>
  <dataValidations count="4">
    <dataValidation type="list" allowBlank="1" showInputMessage="1" showErrorMessage="1" sqref="Q3:Q18" xr:uid="{FAEFA41F-607F-467D-9334-49C1F6249C20}">
      <formula1>"Bilateral, Multilateral, Triangular"</formula1>
    </dataValidation>
    <dataValidation type="list" allowBlank="1" showInputMessage="1" showErrorMessage="1" sqref="P3:P18" xr:uid="{80E3492A-A68B-46F4-895B-178A48398E16}">
      <mc:AlternateContent xmlns:x12ac="http://schemas.microsoft.com/office/spreadsheetml/2011/1/ac" xmlns:mc="http://schemas.openxmlformats.org/markup-compatibility/2006">
        <mc:Choice Requires="x12ac">
          <x12ac:list>1 y 2, 2 y 6," 1, 2, 6, 8 y 12"," 1, 2, 5 y 8"</x12ac:list>
        </mc:Choice>
        <mc:Fallback>
          <formula1>"1 y 2, 2 y 6, 1, 2, 6, 8 y 12, 1, 2, 5 y 8"</formula1>
        </mc:Fallback>
      </mc:AlternateContent>
    </dataValidation>
    <dataValidation type="list" allowBlank="1" showInputMessage="1" showErrorMessage="1" sqref="O3:O18" xr:uid="{3AD47E7C-BF80-4AEE-836A-6DE1DE9AC443}">
      <formula1>"1. Modernización de las instituciones del Sector Agro, 2. Fomento de la competitividad, 3. Productividad y sostenibilidad, 4. Valor agregado y comercialización"</formula1>
    </dataValidation>
    <dataValidation type="list" allowBlank="1" showInputMessage="1" showErrorMessage="1" sqref="R3:R18" xr:uid="{8E208436-834F-43D8-90E2-71FA34F2BF0A}">
      <formula1>"Financiera no reembolsable, Técnica, Ambas, Otro"</formula1>
    </dataValidation>
  </dataValidations>
  <pageMargins left="0.70000000000000007" right="0.70000000000000007" top="0.75" bottom="0.75" header="0.51181102362204722" footer="0.51181102362204722"/>
  <pageSetup firstPageNumber="0" orientation="portrait" horizontalDpi="300" verticalDpi="300" r:id="rId1"/>
  <headerFooter alignWithMargins="0"/>
  <ignoredErrors>
    <ignoredError sqref="K8" formula="1"/>
  </ignoredErrors>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07AAE920BB87042ACAEA23F941AA2DD" ma:contentTypeVersion="3" ma:contentTypeDescription="Crear nuevo documento." ma:contentTypeScope="" ma:versionID="fbbb17c24dcb21f3af10943085cf6d10">
  <xsd:schema xmlns:xsd="http://www.w3.org/2001/XMLSchema" xmlns:xs="http://www.w3.org/2001/XMLSchema" xmlns:p="http://schemas.microsoft.com/office/2006/metadata/properties" xmlns:ns2="2508d081-d7b9-402f-b559-397d9270ff1e" targetNamespace="http://schemas.microsoft.com/office/2006/metadata/properties" ma:root="true" ma:fieldsID="81aa406fa883cfd702dab9f9b737bbf4" ns2:_="">
    <xsd:import namespace="2508d081-d7b9-402f-b559-397d9270ff1e"/>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508d081-d7b9-402f-b559-397d9270ff1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306C495-1DDA-4D2C-8A0F-04BD543FDD2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508d081-d7b9-402f-b559-397d9270ff1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21261D9-72F5-4FA0-90EF-EB5403D5ED4A}">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65F5B958-0CA6-4615-B450-966E5680CAE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 MAG</vt:lpstr>
      <vt:lpstr>SFE</vt:lpstr>
      <vt:lpstr>SENASA</vt:lpstr>
      <vt:lpstr>INTA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Unidad de Asuntos Internacionales</dc:creator>
  <cp:keywords/>
  <dc:description/>
  <cp:lastModifiedBy>William Esteban Fuentes Sanabria</cp:lastModifiedBy>
  <cp:revision>16</cp:revision>
  <dcterms:created xsi:type="dcterms:W3CDTF">2014-12-11T14:31:07Z</dcterms:created>
  <dcterms:modified xsi:type="dcterms:W3CDTF">2026-04-15T20:38:24Z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0x010100007AAE920BB87042ACAEA23F941AA2DD</vt:lpwstr>
  </property>
  <property fmtid="{D5CDD505-2E9C-101B-9397-08002B2CF9AE}" pid="3" name="_activity">
    <vt:lpwstr/>
  </property>
</Properties>
</file>